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3090" activeTab="0"/>
  </bookViews>
  <sheets>
    <sheet name="Aeq_A01" sheetId="1" r:id="rId1"/>
    <sheet name="Aeq_A02" sheetId="2" r:id="rId2"/>
  </sheets>
  <externalReferences>
    <externalReference r:id="rId5"/>
  </externalReferences>
  <definedNames>
    <definedName name="_xlnm.Print_Area" localSheetId="0">'Aeq_A01'!$A$1:$N$37</definedName>
    <definedName name="_xlnm.Print_Area" localSheetId="1">'Aeq_A02'!$A$1:$L$47</definedName>
    <definedName name="Druckbereich_MI" localSheetId="0">'Aeq_A01'!$C$1:$K$46</definedName>
    <definedName name="Druckbereich_MI" localSheetId="1">'Aeq_A02'!$C$3:$L$42</definedName>
    <definedName name="Druckbereich_MI">#REF!</definedName>
  </definedNames>
  <calcPr fullCalcOnLoad="1"/>
</workbook>
</file>

<file path=xl/sharedStrings.xml><?xml version="1.0" encoding="utf-8"?>
<sst xmlns="http://schemas.openxmlformats.org/spreadsheetml/2006/main" count="81" uniqueCount="56">
  <si>
    <t>Sorte</t>
  </si>
  <si>
    <t>Menge</t>
  </si>
  <si>
    <t>A</t>
  </si>
  <si>
    <t>B</t>
  </si>
  <si>
    <t>C</t>
  </si>
  <si>
    <t>SK je ME</t>
  </si>
  <si>
    <t>SK der Sorte</t>
  </si>
  <si>
    <t>EUR</t>
  </si>
  <si>
    <t>Gewinn</t>
  </si>
  <si>
    <t>Preis</t>
  </si>
  <si>
    <t xml:space="preserve"> %</t>
  </si>
  <si>
    <t>D</t>
  </si>
  <si>
    <t>Divisionskalkulation mit Äquivalenzkennziffern</t>
  </si>
  <si>
    <t>Das Sägewerk Schneidewind KG produziert Spanplatten.</t>
  </si>
  <si>
    <t>Hierzu liegen die nachstehend aufgeführten Daten vor:</t>
  </si>
  <si>
    <t>Menge [Platten]</t>
  </si>
  <si>
    <t>Im Abrechnungszeitraum sind folgende Selbstkosten angefallen:</t>
  </si>
  <si>
    <t>Aufgaben:</t>
  </si>
  <si>
    <t>2. Ermitteln Sie den Barverkaufspreis je ME und Sorte unter der Annahme, dass</t>
  </si>
  <si>
    <t xml:space="preserve">    mit einem Gewinnzuschlagssatz von</t>
  </si>
  <si>
    <t>Lösungstabelle</t>
  </si>
  <si>
    <t>1. Ermitteln Sie die Selbstkosten je ME und  je Sorte gesamt unter der Voraussetzung, dass</t>
  </si>
  <si>
    <t xml:space="preserve">    die Relation in den Selbstkosten der Sorten durch die Plattenstärke bestimmt wird!</t>
  </si>
  <si>
    <t>Für den Abrechnungszeitraum Januar</t>
  </si>
  <si>
    <t xml:space="preserve"> liegen hierzu die in nachstehender Tabelle </t>
  </si>
  <si>
    <t>aufgeführten Daten vor:</t>
  </si>
  <si>
    <t>Menge [Stck.]</t>
  </si>
  <si>
    <t>1. Ermitteln Sie die Selbstkosten je Stck. und Sorte nach den angegebenen Äquivalenzkennzahlen!</t>
  </si>
  <si>
    <t xml:space="preserve">2. Ermitteln Sie einen Angebotspreis (Barverkaufspreis), wenn Ihnen folgende weitere </t>
  </si>
  <si>
    <t xml:space="preserve"> EUR</t>
  </si>
  <si>
    <t xml:space="preserve">Materialgemeinkostenzuschlagssatz </t>
  </si>
  <si>
    <t xml:space="preserve">Verwaltungs- und Vertriebsgemeinkostenzuschlagssatz </t>
  </si>
  <si>
    <t>Gewinnzuschlagssatz</t>
  </si>
  <si>
    <t>Gewinn [EUR/Stck.]</t>
  </si>
  <si>
    <t>Preis [EUR/Stck.]</t>
  </si>
  <si>
    <t xml:space="preserve"> Kontrolle:</t>
  </si>
  <si>
    <t>Fertigungskosten in der Abrechnungsperiode</t>
  </si>
  <si>
    <t xml:space="preserve"> </t>
  </si>
  <si>
    <t xml:space="preserve">  wurden 4 Sorten produziert.</t>
  </si>
  <si>
    <t>Äquivalenz- zahl</t>
  </si>
  <si>
    <t>Umrech- nungszahl</t>
  </si>
  <si>
    <t xml:space="preserve">    </t>
  </si>
  <si>
    <t xml:space="preserve"> % kalkuliert wird!</t>
  </si>
  <si>
    <t>Äquivalenz-kennzahl</t>
  </si>
  <si>
    <t>Umrech-nungszahl</t>
  </si>
  <si>
    <t>Fertigungs-kosten [EUR]</t>
  </si>
  <si>
    <t>Im Abrechnungszeitraum Februar des Gj.</t>
  </si>
  <si>
    <t>Plattenstärke [cm]</t>
  </si>
  <si>
    <t>Im Unternehmen Glas GmbH, A-Stadt, werden 4 Sorten Flaschen produziert.</t>
  </si>
  <si>
    <r>
      <t xml:space="preserve">     </t>
    </r>
    <r>
      <rPr>
        <b/>
        <sz val="11"/>
        <rFont val="MS Sans Serif"/>
        <family val="2"/>
      </rPr>
      <t>Daten bekannt sind!</t>
    </r>
  </si>
  <si>
    <t>Material- einzelkosten [EUR/Stck.]</t>
  </si>
  <si>
    <t>Material-kosten [EUR/Stck.]</t>
  </si>
  <si>
    <t>Fertigungs-kosten [EUR/Stck.]</t>
  </si>
  <si>
    <t>Herstellungs- kosten [EUR/Stck.]</t>
  </si>
  <si>
    <t>Selbst- kosten [EUR/Stck.]</t>
  </si>
  <si>
    <t>DAA - Wirtschafts-Lexikon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</si>
</sst>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0.00_)"/>
    <numFmt numFmtId="178" formatCode="0.0_)"/>
    <numFmt numFmtId="179" formatCode="0.0"/>
    <numFmt numFmtId="180" formatCode="0_)"/>
    <numFmt numFmtId="181" formatCode="0.000000"/>
    <numFmt numFmtId="182" formatCode="0.00000"/>
    <numFmt numFmtId="183" formatCode="#,##0.0"/>
    <numFmt numFmtId="184" formatCode="#,##0\ &quot;DM&quot;"/>
    <numFmt numFmtId="185" formatCode="#,##0.000"/>
    <numFmt numFmtId="186" formatCode="#,##0.0\ &quot;DM&quot;"/>
    <numFmt numFmtId="187" formatCode="0.0000"/>
    <numFmt numFmtId="188" formatCode="#,##0.0000"/>
    <numFmt numFmtId="189" formatCode="0.000"/>
    <numFmt numFmtId="190" formatCode="0.0000000"/>
    <numFmt numFmtId="191" formatCode="_-* #,##0.0\ _D_M_-;\-* #,##0.0\ _D_M_-;_-* &quot;-&quot;??\ _D_M_-;_-@_-"/>
    <numFmt numFmtId="192" formatCode="_-* #,##0\ _D_M_-;\-* #,##0\ _D_M_-;_-* &quot;-&quot;??\ _D_M_-;_-@_-"/>
    <numFmt numFmtId="193" formatCode="0.00000000"/>
    <numFmt numFmtId="194" formatCode="0.000000000"/>
    <numFmt numFmtId="195" formatCode="0.0000000000"/>
    <numFmt numFmtId="196" formatCode="0.00000000000"/>
    <numFmt numFmtId="197" formatCode="#,##0.00000"/>
    <numFmt numFmtId="198" formatCode="#,##0.00\ _D_M"/>
    <numFmt numFmtId="199" formatCode="#,##0.00_ ;\-#,##0.00\ "/>
  </numFmts>
  <fonts count="12">
    <font>
      <sz val="10"/>
      <name val="Arial"/>
      <family val="0"/>
    </font>
    <font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76" fontId="1" fillId="0" borderId="0" xfId="19">
      <alignment/>
      <protection/>
    </xf>
    <xf numFmtId="176" fontId="1" fillId="2" borderId="0" xfId="18" applyFill="1">
      <alignment/>
      <protection/>
    </xf>
    <xf numFmtId="176" fontId="1" fillId="0" borderId="0" xfId="18">
      <alignment/>
      <protection/>
    </xf>
    <xf numFmtId="176" fontId="1" fillId="0" borderId="0" xfId="18" applyFont="1">
      <alignment/>
      <protection/>
    </xf>
    <xf numFmtId="176" fontId="0" fillId="0" borderId="0" xfId="19" applyFont="1">
      <alignment/>
      <protection/>
    </xf>
    <xf numFmtId="176" fontId="0" fillId="2" borderId="0" xfId="19" applyFont="1" applyFill="1">
      <alignment/>
      <protection/>
    </xf>
    <xf numFmtId="176" fontId="0" fillId="2" borderId="0" xfId="19" applyFont="1" applyFill="1" applyAlignment="1" applyProtection="1">
      <alignment horizontal="left"/>
      <protection/>
    </xf>
    <xf numFmtId="176" fontId="0" fillId="0" borderId="0" xfId="18" applyFont="1">
      <alignment/>
      <protection/>
    </xf>
    <xf numFmtId="176" fontId="0" fillId="0" borderId="0" xfId="19" applyFont="1" applyBorder="1" applyAlignment="1">
      <alignment vertical="center"/>
      <protection/>
    </xf>
    <xf numFmtId="176" fontId="1" fillId="0" borderId="1" xfId="19" applyFont="1" applyBorder="1" applyAlignment="1">
      <alignment vertical="center"/>
      <protection/>
    </xf>
    <xf numFmtId="176" fontId="5" fillId="2" borderId="0" xfId="19" applyFont="1" applyFill="1" applyBorder="1" applyAlignment="1">
      <alignment vertical="center"/>
      <protection/>
    </xf>
    <xf numFmtId="176" fontId="0" fillId="2" borderId="0" xfId="19" applyFont="1" applyFill="1" applyBorder="1" applyAlignment="1">
      <alignment vertical="center"/>
      <protection/>
    </xf>
    <xf numFmtId="176" fontId="1" fillId="2" borderId="1" xfId="19" applyFont="1" applyFill="1" applyBorder="1" applyAlignment="1">
      <alignment vertical="center"/>
      <protection/>
    </xf>
    <xf numFmtId="176" fontId="0" fillId="2" borderId="0" xfId="19" applyFont="1" applyFill="1" applyBorder="1" applyAlignment="1" applyProtection="1">
      <alignment horizontal="left" vertical="center"/>
      <protection/>
    </xf>
    <xf numFmtId="176" fontId="0" fillId="2" borderId="0" xfId="19" applyFont="1" applyFill="1" applyBorder="1" applyAlignment="1" applyProtection="1">
      <alignment vertical="center"/>
      <protection/>
    </xf>
    <xf numFmtId="176" fontId="5" fillId="2" borderId="2" xfId="19" applyFont="1" applyFill="1" applyBorder="1" applyAlignment="1" applyProtection="1">
      <alignment horizontal="left" vertical="center"/>
      <protection/>
    </xf>
    <xf numFmtId="176" fontId="5" fillId="2" borderId="2" xfId="19" applyFont="1" applyFill="1" applyBorder="1" applyAlignment="1">
      <alignment vertical="center"/>
      <protection/>
    </xf>
    <xf numFmtId="176" fontId="0" fillId="2" borderId="2" xfId="19" applyFont="1" applyFill="1" applyBorder="1" applyAlignment="1">
      <alignment vertical="center"/>
      <protection/>
    </xf>
    <xf numFmtId="176" fontId="0" fillId="0" borderId="2" xfId="19" applyFont="1" applyBorder="1" applyAlignment="1">
      <alignment vertical="center"/>
      <protection/>
    </xf>
    <xf numFmtId="176" fontId="1" fillId="0" borderId="3" xfId="19" applyFont="1" applyBorder="1" applyAlignment="1">
      <alignment vertical="center"/>
      <protection/>
    </xf>
    <xf numFmtId="176" fontId="0" fillId="2" borderId="0" xfId="19" applyFont="1" applyFill="1" applyAlignment="1">
      <alignment vertical="center"/>
      <protection/>
    </xf>
    <xf numFmtId="176" fontId="0" fillId="0" borderId="0" xfId="19" applyFont="1" applyAlignment="1">
      <alignment vertical="center"/>
      <protection/>
    </xf>
    <xf numFmtId="176" fontId="1" fillId="0" borderId="0" xfId="19" applyFont="1" applyAlignment="1">
      <alignment vertical="center"/>
      <protection/>
    </xf>
    <xf numFmtId="176" fontId="0" fillId="2" borderId="0" xfId="19" applyFont="1" applyFill="1" applyAlignment="1" applyProtection="1">
      <alignment horizontal="left" vertical="center"/>
      <protection/>
    </xf>
    <xf numFmtId="176" fontId="0" fillId="3" borderId="0" xfId="19" applyFont="1" applyFill="1">
      <alignment/>
      <protection/>
    </xf>
    <xf numFmtId="176" fontId="5" fillId="4" borderId="4" xfId="19" applyFont="1" applyFill="1" applyBorder="1" applyAlignment="1" applyProtection="1">
      <alignment horizontal="center" vertical="center" wrapText="1"/>
      <protection/>
    </xf>
    <xf numFmtId="176" fontId="5" fillId="4" borderId="5" xfId="19" applyFont="1" applyFill="1" applyBorder="1" applyAlignment="1" applyProtection="1">
      <alignment horizontal="center" vertical="center" wrapText="1"/>
      <protection/>
    </xf>
    <xf numFmtId="176" fontId="5" fillId="4" borderId="6" xfId="19" applyFont="1" applyFill="1" applyBorder="1" applyAlignment="1" applyProtection="1">
      <alignment horizontal="center" vertical="center" wrapText="1"/>
      <protection/>
    </xf>
    <xf numFmtId="176" fontId="0" fillId="2" borderId="2" xfId="19" applyFont="1" applyFill="1" applyBorder="1" applyAlignment="1" applyProtection="1">
      <alignment horizontal="left" vertical="center"/>
      <protection/>
    </xf>
    <xf numFmtId="176" fontId="1" fillId="2" borderId="3" xfId="19" applyFont="1" applyFill="1" applyBorder="1" applyAlignment="1">
      <alignment vertical="center"/>
      <protection/>
    </xf>
    <xf numFmtId="176" fontId="5" fillId="2" borderId="7" xfId="19" applyFont="1" applyFill="1" applyBorder="1" applyAlignment="1">
      <alignment vertical="center"/>
      <protection/>
    </xf>
    <xf numFmtId="176" fontId="0" fillId="2" borderId="7" xfId="19" applyFont="1" applyFill="1" applyBorder="1" applyAlignment="1">
      <alignment vertical="center"/>
      <protection/>
    </xf>
    <xf numFmtId="176" fontId="0" fillId="0" borderId="7" xfId="19" applyFont="1" applyBorder="1" applyAlignment="1">
      <alignment vertical="center"/>
      <protection/>
    </xf>
    <xf numFmtId="176" fontId="1" fillId="0" borderId="8" xfId="19" applyFont="1" applyBorder="1" applyAlignment="1">
      <alignment vertical="center"/>
      <protection/>
    </xf>
    <xf numFmtId="3" fontId="0" fillId="2" borderId="0" xfId="19" applyNumberFormat="1" applyFont="1" applyFill="1" applyBorder="1" applyAlignment="1">
      <alignment vertical="center"/>
      <protection/>
    </xf>
    <xf numFmtId="176" fontId="1" fillId="3" borderId="0" xfId="18" applyFill="1">
      <alignment/>
      <protection/>
    </xf>
    <xf numFmtId="0" fontId="0" fillId="0" borderId="0" xfId="0" applyFont="1" applyBorder="1" applyAlignment="1">
      <alignment vertical="center"/>
    </xf>
    <xf numFmtId="176" fontId="0" fillId="2" borderId="0" xfId="18" applyFont="1" applyFill="1" applyBorder="1" applyAlignment="1">
      <alignment vertical="center"/>
      <protection/>
    </xf>
    <xf numFmtId="176" fontId="0" fillId="2" borderId="0" xfId="18" applyFont="1" applyFill="1" applyBorder="1" applyAlignment="1" applyProtection="1">
      <alignment horizontal="left" vertical="center"/>
      <protection/>
    </xf>
    <xf numFmtId="176" fontId="9" fillId="2" borderId="0" xfId="19" applyFont="1" applyFill="1" applyBorder="1" applyAlignment="1">
      <alignment vertical="center"/>
      <protection/>
    </xf>
    <xf numFmtId="176" fontId="9" fillId="2" borderId="0" xfId="19" applyFont="1" applyFill="1" applyBorder="1" applyAlignment="1">
      <alignment horizontal="centerContinuous" vertical="center"/>
      <protection/>
    </xf>
    <xf numFmtId="176" fontId="9" fillId="2" borderId="0" xfId="19" applyFont="1" applyFill="1" applyBorder="1" applyAlignment="1" applyProtection="1">
      <alignment horizontal="centerContinuous" vertical="center"/>
      <protection/>
    </xf>
    <xf numFmtId="176" fontId="9" fillId="5" borderId="9" xfId="19" applyFont="1" applyFill="1" applyBorder="1" applyAlignment="1">
      <alignment horizontal="center" vertical="center"/>
      <protection/>
    </xf>
    <xf numFmtId="176" fontId="9" fillId="2" borderId="0" xfId="19" applyFont="1" applyFill="1" applyBorder="1" applyAlignment="1">
      <alignment horizontal="left" vertical="center"/>
      <protection/>
    </xf>
    <xf numFmtId="176" fontId="9" fillId="2" borderId="10" xfId="19" applyFont="1" applyFill="1" applyBorder="1" applyAlignment="1" applyProtection="1">
      <alignment horizontal="center" vertical="center"/>
      <protection/>
    </xf>
    <xf numFmtId="176" fontId="9" fillId="2" borderId="11" xfId="19" applyFont="1" applyFill="1" applyBorder="1" applyAlignment="1" applyProtection="1">
      <alignment horizontal="center" vertical="center"/>
      <protection/>
    </xf>
    <xf numFmtId="3" fontId="9" fillId="2" borderId="9" xfId="19" applyNumberFormat="1" applyFont="1" applyFill="1" applyBorder="1" applyAlignment="1" applyProtection="1">
      <alignment horizontal="center" vertical="center"/>
      <protection/>
    </xf>
    <xf numFmtId="183" fontId="9" fillId="2" borderId="12" xfId="19" applyNumberFormat="1" applyFont="1" applyFill="1" applyBorder="1" applyAlignment="1" applyProtection="1">
      <alignment horizontal="center" vertical="center"/>
      <protection/>
    </xf>
    <xf numFmtId="3" fontId="9" fillId="2" borderId="13" xfId="19" applyNumberFormat="1" applyFont="1" applyFill="1" applyBorder="1" applyAlignment="1" applyProtection="1">
      <alignment horizontal="center" vertical="center"/>
      <protection/>
    </xf>
    <xf numFmtId="183" fontId="9" fillId="2" borderId="14" xfId="19" applyNumberFormat="1" applyFont="1" applyFill="1" applyBorder="1" applyAlignment="1" applyProtection="1">
      <alignment horizontal="center" vertical="center"/>
      <protection/>
    </xf>
    <xf numFmtId="176" fontId="0" fillId="3" borderId="0" xfId="19" applyFont="1" applyFill="1" applyAlignment="1">
      <alignment vertical="center"/>
      <protection/>
    </xf>
    <xf numFmtId="176" fontId="4" fillId="3" borderId="0" xfId="19" applyFont="1" applyFill="1" applyAlignment="1" applyProtection="1">
      <alignment horizontal="left" vertical="center"/>
      <protection/>
    </xf>
    <xf numFmtId="176" fontId="4" fillId="3" borderId="0" xfId="19" applyFont="1" applyFill="1" applyAlignment="1">
      <alignment vertical="center"/>
      <protection/>
    </xf>
    <xf numFmtId="176" fontId="1" fillId="3" borderId="0" xfId="19" applyFill="1" applyAlignment="1">
      <alignment vertical="center"/>
      <protection/>
    </xf>
    <xf numFmtId="176" fontId="7" fillId="3" borderId="0" xfId="19" applyFont="1" applyFill="1" applyAlignment="1" applyProtection="1">
      <alignment horizontal="left" vertical="center"/>
      <protection/>
    </xf>
    <xf numFmtId="176" fontId="0" fillId="3" borderId="0" xfId="19" applyFont="1" applyFill="1" applyAlignment="1" applyProtection="1">
      <alignment horizontal="left" vertical="center"/>
      <protection/>
    </xf>
    <xf numFmtId="176" fontId="4" fillId="3" borderId="0" xfId="19" applyFont="1" applyFill="1" applyAlignment="1">
      <alignment horizontal="left" vertical="center"/>
      <protection/>
    </xf>
    <xf numFmtId="176" fontId="4" fillId="3" borderId="0" xfId="19" applyFont="1" applyFill="1" applyAlignment="1">
      <alignment horizontal="centerContinuous" vertical="center"/>
      <protection/>
    </xf>
    <xf numFmtId="176" fontId="4" fillId="3" borderId="0" xfId="19" applyFont="1" applyFill="1" applyAlignment="1" applyProtection="1">
      <alignment horizontal="centerContinuous" vertical="center"/>
      <protection/>
    </xf>
    <xf numFmtId="176" fontId="6" fillId="3" borderId="0" xfId="19" applyFont="1" applyFill="1" applyAlignment="1">
      <alignment horizontal="centerContinuous" vertical="center"/>
      <protection/>
    </xf>
    <xf numFmtId="176" fontId="6" fillId="3" borderId="0" xfId="19" applyFont="1" applyFill="1" applyAlignment="1" applyProtection="1">
      <alignment horizontal="centerContinuous" vertical="center"/>
      <protection/>
    </xf>
    <xf numFmtId="176" fontId="0" fillId="3" borderId="0" xfId="19" applyFont="1" applyFill="1" applyAlignment="1">
      <alignment horizontal="centerContinuous" vertical="center"/>
      <protection/>
    </xf>
    <xf numFmtId="176" fontId="0" fillId="0" borderId="15" xfId="19" applyFont="1" applyBorder="1" applyAlignment="1">
      <alignment vertical="center"/>
      <protection/>
    </xf>
    <xf numFmtId="176" fontId="6" fillId="2" borderId="7" xfId="19" applyFont="1" applyFill="1" applyBorder="1" applyAlignment="1">
      <alignment horizontal="centerContinuous" vertical="center"/>
      <protection/>
    </xf>
    <xf numFmtId="176" fontId="6" fillId="2" borderId="7" xfId="19" applyFont="1" applyFill="1" applyBorder="1" applyAlignment="1" applyProtection="1">
      <alignment horizontal="centerContinuous" vertical="center"/>
      <protection/>
    </xf>
    <xf numFmtId="176" fontId="0" fillId="2" borderId="7" xfId="19" applyFont="1" applyFill="1" applyBorder="1" applyAlignment="1">
      <alignment horizontal="centerContinuous" vertical="center"/>
      <protection/>
    </xf>
    <xf numFmtId="176" fontId="1" fillId="0" borderId="8" xfId="19" applyBorder="1" applyAlignment="1">
      <alignment vertical="center"/>
      <protection/>
    </xf>
    <xf numFmtId="176" fontId="0" fillId="0" borderId="16" xfId="19" applyFont="1" applyBorder="1" applyAlignment="1">
      <alignment vertical="center"/>
      <protection/>
    </xf>
    <xf numFmtId="176" fontId="11" fillId="0" borderId="0" xfId="19" applyFont="1" applyAlignment="1">
      <alignment vertical="center"/>
      <protection/>
    </xf>
    <xf numFmtId="176" fontId="1" fillId="0" borderId="0" xfId="19" applyAlignment="1">
      <alignment vertical="center"/>
      <protection/>
    </xf>
    <xf numFmtId="176" fontId="0" fillId="0" borderId="17" xfId="19" applyFont="1" applyBorder="1" applyAlignment="1">
      <alignment vertical="center"/>
      <protection/>
    </xf>
    <xf numFmtId="176" fontId="0" fillId="2" borderId="16" xfId="19" applyFont="1" applyFill="1" applyBorder="1" applyAlignment="1">
      <alignment vertical="center"/>
      <protection/>
    </xf>
    <xf numFmtId="4" fontId="9" fillId="5" borderId="18" xfId="19" applyNumberFormat="1" applyFont="1" applyFill="1" applyBorder="1" applyAlignment="1" applyProtection="1">
      <alignment horizontal="center" vertical="center"/>
      <protection/>
    </xf>
    <xf numFmtId="183" fontId="9" fillId="6" borderId="9" xfId="19" applyNumberFormat="1" applyFont="1" applyFill="1" applyBorder="1" applyAlignment="1">
      <alignment horizontal="center" vertical="center"/>
      <protection/>
    </xf>
    <xf numFmtId="176" fontId="9" fillId="2" borderId="2" xfId="19" applyFont="1" applyFill="1" applyBorder="1" applyAlignment="1" applyProtection="1">
      <alignment horizontal="left" vertical="center"/>
      <protection/>
    </xf>
    <xf numFmtId="176" fontId="9" fillId="2" borderId="2" xfId="19" applyFont="1" applyFill="1" applyBorder="1" applyAlignment="1">
      <alignment vertical="center"/>
      <protection/>
    </xf>
    <xf numFmtId="176" fontId="9" fillId="7" borderId="9" xfId="19" applyFont="1" applyFill="1" applyBorder="1" applyAlignment="1" applyProtection="1">
      <alignment vertical="center" wrapText="1"/>
      <protection/>
    </xf>
    <xf numFmtId="176" fontId="9" fillId="7" borderId="9" xfId="19" applyFont="1" applyFill="1" applyBorder="1" applyAlignment="1" applyProtection="1">
      <alignment horizontal="center" vertical="center" wrapText="1"/>
      <protection/>
    </xf>
    <xf numFmtId="176" fontId="9" fillId="8" borderId="9" xfId="19" applyFont="1" applyFill="1" applyBorder="1" applyAlignment="1">
      <alignment vertical="center" wrapText="1"/>
      <protection/>
    </xf>
    <xf numFmtId="4" fontId="9" fillId="7" borderId="9" xfId="19" applyNumberFormat="1" applyFont="1" applyFill="1" applyBorder="1" applyAlignment="1">
      <alignment horizontal="center" vertical="center" wrapText="1"/>
      <protection/>
    </xf>
    <xf numFmtId="176" fontId="9" fillId="2" borderId="9" xfId="19" applyFont="1" applyFill="1" applyBorder="1" applyAlignment="1" applyProtection="1">
      <alignment horizontal="center" vertical="center"/>
      <protection/>
    </xf>
    <xf numFmtId="4" fontId="9" fillId="0" borderId="9" xfId="19" applyNumberFormat="1" applyFont="1" applyBorder="1" applyAlignment="1">
      <alignment vertical="center"/>
      <protection/>
    </xf>
    <xf numFmtId="3" fontId="9" fillId="2" borderId="9" xfId="19" applyNumberFormat="1" applyFont="1" applyFill="1" applyBorder="1" applyAlignment="1" applyProtection="1">
      <alignment vertical="center"/>
      <protection/>
    </xf>
    <xf numFmtId="4" fontId="9" fillId="2" borderId="9" xfId="19" applyNumberFormat="1" applyFont="1" applyFill="1" applyBorder="1" applyAlignment="1" applyProtection="1">
      <alignment vertical="center"/>
      <protection/>
    </xf>
    <xf numFmtId="178" fontId="9" fillId="2" borderId="9" xfId="19" applyNumberFormat="1" applyFont="1" applyFill="1" applyBorder="1" applyAlignment="1" applyProtection="1">
      <alignment horizontal="center" vertical="center"/>
      <protection/>
    </xf>
    <xf numFmtId="177" fontId="9" fillId="2" borderId="9" xfId="19" applyNumberFormat="1" applyFont="1" applyFill="1" applyBorder="1" applyAlignment="1" applyProtection="1">
      <alignment vertical="center"/>
      <protection/>
    </xf>
    <xf numFmtId="176" fontId="9" fillId="8" borderId="9" xfId="19" applyFont="1" applyFill="1" applyBorder="1" applyAlignment="1">
      <alignment vertical="center"/>
      <protection/>
    </xf>
    <xf numFmtId="4" fontId="9" fillId="2" borderId="9" xfId="19" applyNumberFormat="1" applyFont="1" applyFill="1" applyBorder="1" applyAlignment="1">
      <alignment vertical="center"/>
      <protection/>
    </xf>
    <xf numFmtId="176" fontId="9" fillId="8" borderId="9" xfId="19" applyFont="1" applyFill="1" applyBorder="1" applyAlignment="1" applyProtection="1">
      <alignment horizontal="left" vertical="center"/>
      <protection/>
    </xf>
    <xf numFmtId="177" fontId="9" fillId="8" borderId="9" xfId="19" applyNumberFormat="1" applyFont="1" applyFill="1" applyBorder="1" applyAlignment="1" applyProtection="1">
      <alignment vertical="center"/>
      <protection/>
    </xf>
    <xf numFmtId="4" fontId="9" fillId="8" borderId="9" xfId="19" applyNumberFormat="1" applyFont="1" applyFill="1" applyBorder="1" applyAlignment="1">
      <alignment vertical="center"/>
      <protection/>
    </xf>
    <xf numFmtId="176" fontId="1" fillId="3" borderId="0" xfId="18" applyFill="1" applyAlignment="1">
      <alignment vertical="center"/>
      <protection/>
    </xf>
    <xf numFmtId="176" fontId="2" fillId="3" borderId="0" xfId="18" applyFont="1" applyFill="1" applyAlignment="1" applyProtection="1">
      <alignment horizontal="left" vertical="center"/>
      <protection/>
    </xf>
    <xf numFmtId="176" fontId="6" fillId="3" borderId="0" xfId="19" applyFont="1" applyFill="1" applyAlignment="1">
      <alignment horizontal="left" vertical="center"/>
      <protection/>
    </xf>
    <xf numFmtId="176" fontId="1" fillId="0" borderId="15" xfId="18" applyBorder="1" applyAlignment="1">
      <alignment vertical="center"/>
      <protection/>
    </xf>
    <xf numFmtId="176" fontId="1" fillId="2" borderId="7" xfId="18" applyFill="1" applyBorder="1" applyAlignment="1" applyProtection="1">
      <alignment horizontal="left" vertical="center"/>
      <protection/>
    </xf>
    <xf numFmtId="176" fontId="1" fillId="2" borderId="8" xfId="18" applyFill="1" applyBorder="1" applyAlignment="1">
      <alignment vertical="center"/>
      <protection/>
    </xf>
    <xf numFmtId="176" fontId="1" fillId="0" borderId="16" xfId="18" applyBorder="1" applyAlignment="1">
      <alignment vertical="center"/>
      <protection/>
    </xf>
    <xf numFmtId="176" fontId="9" fillId="2" borderId="0" xfId="18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>
      <alignment vertical="center"/>
    </xf>
    <xf numFmtId="176" fontId="9" fillId="2" borderId="0" xfId="18" applyFont="1" applyFill="1" applyBorder="1" applyAlignment="1">
      <alignment vertical="center"/>
      <protection/>
    </xf>
    <xf numFmtId="176" fontId="9" fillId="2" borderId="1" xfId="18" applyFont="1" applyFill="1" applyBorder="1" applyAlignment="1">
      <alignment vertical="center"/>
      <protection/>
    </xf>
    <xf numFmtId="0" fontId="9" fillId="5" borderId="9" xfId="0" applyFont="1" applyFill="1" applyBorder="1" applyAlignment="1">
      <alignment horizontal="center" vertical="center"/>
    </xf>
    <xf numFmtId="176" fontId="1" fillId="2" borderId="0" xfId="18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179" fontId="5" fillId="5" borderId="9" xfId="0" applyNumberFormat="1" applyFont="1" applyFill="1" applyBorder="1" applyAlignment="1">
      <alignment horizontal="center" vertical="center" wrapText="1"/>
    </xf>
    <xf numFmtId="176" fontId="1" fillId="2" borderId="0" xfId="18" applyFill="1" applyBorder="1" applyAlignment="1">
      <alignment vertical="center"/>
      <protection/>
    </xf>
    <xf numFmtId="176" fontId="1" fillId="2" borderId="1" xfId="18" applyFill="1" applyBorder="1" applyAlignment="1">
      <alignment vertical="center"/>
      <protection/>
    </xf>
    <xf numFmtId="176" fontId="3" fillId="2" borderId="0" xfId="18" applyFont="1" applyFill="1" applyBorder="1" applyAlignment="1" applyProtection="1">
      <alignment horizontal="left" vertical="center"/>
      <protection/>
    </xf>
    <xf numFmtId="176" fontId="1" fillId="2" borderId="0" xfId="18" applyFont="1" applyFill="1" applyBorder="1" applyAlignment="1">
      <alignment vertical="center"/>
      <protection/>
    </xf>
    <xf numFmtId="176" fontId="1" fillId="2" borderId="1" xfId="18" applyFont="1" applyFill="1" applyBorder="1" applyAlignment="1">
      <alignment vertical="center"/>
      <protection/>
    </xf>
    <xf numFmtId="176" fontId="1" fillId="2" borderId="0" xfId="18" applyFont="1" applyFill="1" applyBorder="1" applyAlignment="1" applyProtection="1">
      <alignment horizontal="left" vertical="center"/>
      <protection/>
    </xf>
    <xf numFmtId="176" fontId="0" fillId="0" borderId="16" xfId="18" applyFont="1" applyBorder="1" applyAlignment="1">
      <alignment vertical="center"/>
      <protection/>
    </xf>
    <xf numFmtId="176" fontId="6" fillId="2" borderId="0" xfId="18" applyFont="1" applyFill="1" applyBorder="1" applyAlignment="1">
      <alignment vertical="center"/>
      <protection/>
    </xf>
    <xf numFmtId="176" fontId="0" fillId="2" borderId="1" xfId="18" applyFont="1" applyFill="1" applyBorder="1" applyAlignment="1">
      <alignment vertical="center"/>
      <protection/>
    </xf>
    <xf numFmtId="176" fontId="1" fillId="0" borderId="0" xfId="18" applyBorder="1" applyAlignment="1">
      <alignment vertical="center"/>
      <protection/>
    </xf>
    <xf numFmtId="176" fontId="1" fillId="0" borderId="17" xfId="18" applyBorder="1" applyAlignment="1">
      <alignment vertical="center"/>
      <protection/>
    </xf>
    <xf numFmtId="176" fontId="1" fillId="2" borderId="2" xfId="18" applyFill="1" applyBorder="1" applyAlignment="1">
      <alignment vertical="center"/>
      <protection/>
    </xf>
    <xf numFmtId="176" fontId="1" fillId="2" borderId="3" xfId="18" applyFill="1" applyBorder="1" applyAlignment="1">
      <alignment vertical="center"/>
      <protection/>
    </xf>
    <xf numFmtId="0" fontId="9" fillId="2" borderId="9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179" fontId="9" fillId="2" borderId="9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10" fillId="2" borderId="0" xfId="18" applyFont="1" applyFill="1" applyBorder="1" applyAlignment="1">
      <alignment vertical="center"/>
      <protection/>
    </xf>
    <xf numFmtId="176" fontId="10" fillId="2" borderId="0" xfId="18" applyFont="1" applyFill="1" applyBorder="1" applyAlignment="1">
      <alignment vertical="center"/>
      <protection/>
    </xf>
    <xf numFmtId="176" fontId="10" fillId="2" borderId="0" xfId="18" applyFont="1" applyFill="1" applyBorder="1" applyAlignment="1" applyProtection="1">
      <alignment horizontal="left" vertical="center"/>
      <protection/>
    </xf>
    <xf numFmtId="176" fontId="11" fillId="2" borderId="0" xfId="18" applyFont="1" applyFill="1" applyBorder="1" applyAlignment="1">
      <alignment vertical="center"/>
      <protection/>
    </xf>
    <xf numFmtId="176" fontId="9" fillId="2" borderId="19" xfId="18" applyFont="1" applyFill="1" applyBorder="1" applyAlignment="1">
      <alignment vertical="center"/>
      <protection/>
    </xf>
    <xf numFmtId="176" fontId="1" fillId="2" borderId="20" xfId="18" applyFill="1" applyBorder="1" applyAlignment="1">
      <alignment vertical="center"/>
      <protection/>
    </xf>
    <xf numFmtId="176" fontId="1" fillId="2" borderId="20" xfId="18" applyFont="1" applyFill="1" applyBorder="1" applyAlignment="1" applyProtection="1">
      <alignment horizontal="left" vertical="center"/>
      <protection/>
    </xf>
    <xf numFmtId="4" fontId="9" fillId="6" borderId="9" xfId="18" applyNumberFormat="1" applyFont="1" applyFill="1" applyBorder="1" applyAlignment="1">
      <alignment vertical="center"/>
      <protection/>
    </xf>
    <xf numFmtId="176" fontId="9" fillId="5" borderId="21" xfId="18" applyFont="1" applyFill="1" applyBorder="1" applyAlignment="1">
      <alignment horizontal="center" vertical="center" wrapText="1"/>
      <protection/>
    </xf>
    <xf numFmtId="4" fontId="9" fillId="7" borderId="22" xfId="18" applyNumberFormat="1" applyFont="1" applyFill="1" applyBorder="1" applyAlignment="1">
      <alignment vertical="center"/>
      <protection/>
    </xf>
    <xf numFmtId="4" fontId="9" fillId="7" borderId="9" xfId="18" applyNumberFormat="1" applyFont="1" applyFill="1" applyBorder="1" applyAlignment="1">
      <alignment vertical="center"/>
      <protection/>
    </xf>
    <xf numFmtId="3" fontId="9" fillId="7" borderId="9" xfId="18" applyNumberFormat="1" applyFont="1" applyFill="1" applyBorder="1" applyAlignment="1">
      <alignment vertical="center"/>
      <protection/>
    </xf>
    <xf numFmtId="176" fontId="9" fillId="6" borderId="23" xfId="18" applyFont="1" applyFill="1" applyBorder="1" applyAlignment="1">
      <alignment horizontal="center" vertical="center" wrapText="1"/>
      <protection/>
    </xf>
    <xf numFmtId="176" fontId="9" fillId="2" borderId="0" xfId="18" applyFont="1" applyFill="1" applyBorder="1" applyAlignment="1">
      <alignment horizontal="right" vertical="center"/>
      <protection/>
    </xf>
    <xf numFmtId="4" fontId="9" fillId="2" borderId="9" xfId="18" applyNumberFormat="1" applyFont="1" applyFill="1" applyBorder="1" applyAlignment="1">
      <alignment vertical="center"/>
      <protection/>
    </xf>
    <xf numFmtId="4" fontId="9" fillId="2" borderId="22" xfId="18" applyNumberFormat="1" applyFont="1" applyFill="1" applyBorder="1" applyAlignment="1">
      <alignment vertical="center"/>
      <protection/>
    </xf>
    <xf numFmtId="3" fontId="9" fillId="2" borderId="22" xfId="18" applyNumberFormat="1" applyFont="1" applyFill="1" applyBorder="1" applyAlignment="1">
      <alignment vertical="center"/>
      <protection/>
    </xf>
    <xf numFmtId="4" fontId="9" fillId="2" borderId="22" xfId="18" applyNumberFormat="1" applyFont="1" applyFill="1" applyBorder="1" applyAlignment="1">
      <alignment horizontal="right" vertical="center"/>
      <protection/>
    </xf>
    <xf numFmtId="3" fontId="9" fillId="2" borderId="9" xfId="18" applyNumberFormat="1" applyFont="1" applyFill="1" applyBorder="1" applyAlignment="1">
      <alignment vertical="center"/>
      <protection/>
    </xf>
    <xf numFmtId="4" fontId="9" fillId="2" borderId="9" xfId="18" applyNumberFormat="1" applyFont="1" applyFill="1" applyBorder="1" applyAlignment="1">
      <alignment horizontal="right" vertical="center"/>
      <protection/>
    </xf>
    <xf numFmtId="176" fontId="9" fillId="0" borderId="0" xfId="18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176" fontId="9" fillId="6" borderId="24" xfId="18" applyFont="1" applyFill="1" applyBorder="1" applyAlignment="1">
      <alignment horizontal="center" vertical="center" wrapText="1"/>
      <protection/>
    </xf>
    <xf numFmtId="176" fontId="9" fillId="0" borderId="9" xfId="18" applyFont="1" applyBorder="1" applyAlignment="1">
      <alignment horizontal="center" vertical="center"/>
      <protection/>
    </xf>
    <xf numFmtId="4" fontId="9" fillId="2" borderId="9" xfId="18" applyNumberFormat="1" applyFont="1" applyFill="1" applyBorder="1" applyAlignment="1">
      <alignment horizontal="center" vertical="center"/>
      <protection/>
    </xf>
    <xf numFmtId="176" fontId="9" fillId="5" borderId="9" xfId="18" applyFont="1" applyFill="1" applyBorder="1" applyAlignment="1">
      <alignment horizontal="center" vertical="center" wrapText="1"/>
      <protection/>
    </xf>
    <xf numFmtId="176" fontId="9" fillId="0" borderId="25" xfId="18" applyFont="1" applyBorder="1" applyAlignment="1">
      <alignment horizontal="center" vertical="center"/>
      <protection/>
    </xf>
    <xf numFmtId="176" fontId="9" fillId="0" borderId="21" xfId="18" applyFont="1" applyBorder="1" applyAlignment="1">
      <alignment horizontal="center" vertical="center"/>
      <protection/>
    </xf>
    <xf numFmtId="4" fontId="9" fillId="5" borderId="9" xfId="18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Percent" xfId="17"/>
    <cellStyle name="Standard_K_L485" xfId="18"/>
    <cellStyle name="Standard_KPR_L03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F09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mopc-2\c\Eigene%20Dateien\Lehre\KLR\Hand_C05_4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el_Grundlagen"/>
      <sheetName val="Handel_A01"/>
      <sheetName val="Handel_A02"/>
      <sheetName val="Handel_A03"/>
      <sheetName val="Handel_A04"/>
      <sheetName val="DienstL_A01"/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82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2.140625" style="1" customWidth="1"/>
    <col min="2" max="2" width="2.7109375" style="1" customWidth="1"/>
    <col min="3" max="3" width="2.421875" style="1" customWidth="1"/>
    <col min="4" max="4" width="11.28125" style="1" customWidth="1"/>
    <col min="5" max="5" width="11.421875" style="1" customWidth="1"/>
    <col min="6" max="6" width="18.57421875" style="1" customWidth="1"/>
    <col min="7" max="7" width="12.28125" style="1" customWidth="1"/>
    <col min="8" max="8" width="16.28125" style="1" customWidth="1"/>
    <col min="9" max="9" width="13.00390625" style="1" customWidth="1"/>
    <col min="10" max="10" width="2.7109375" style="1" customWidth="1"/>
    <col min="11" max="11" width="9.00390625" style="1" customWidth="1"/>
    <col min="12" max="12" width="8.140625" style="1" customWidth="1"/>
    <col min="13" max="13" width="2.8515625" style="1" customWidth="1"/>
    <col min="14" max="14" width="2.00390625" style="1" customWidth="1"/>
    <col min="15" max="16384" width="9.7109375" style="1" customWidth="1"/>
  </cols>
  <sheetData>
    <row r="1" spans="1:14" ht="11.25" customHeight="1">
      <c r="A1" s="51"/>
      <c r="B1" s="51"/>
      <c r="C1" s="52"/>
      <c r="D1" s="52"/>
      <c r="E1" s="53"/>
      <c r="F1" s="51"/>
      <c r="G1" s="51"/>
      <c r="H1" s="51"/>
      <c r="I1" s="51"/>
      <c r="J1" s="51"/>
      <c r="K1" s="51"/>
      <c r="L1" s="51"/>
      <c r="M1" s="54"/>
      <c r="N1" s="25"/>
    </row>
    <row r="2" spans="1:14" ht="24.75" customHeight="1">
      <c r="A2" s="51"/>
      <c r="B2" s="55" t="s">
        <v>55</v>
      </c>
      <c r="C2" s="56"/>
      <c r="D2" s="56"/>
      <c r="E2" s="51"/>
      <c r="F2" s="51"/>
      <c r="G2" s="56"/>
      <c r="H2" s="51"/>
      <c r="I2" s="51"/>
      <c r="J2" s="51"/>
      <c r="K2" s="51"/>
      <c r="L2" s="51"/>
      <c r="M2" s="54"/>
      <c r="N2" s="25"/>
    </row>
    <row r="3" spans="1:14" ht="18">
      <c r="A3" s="51"/>
      <c r="B3" s="57" t="s">
        <v>12</v>
      </c>
      <c r="C3" s="54"/>
      <c r="D3" s="54"/>
      <c r="E3" s="54"/>
      <c r="F3" s="58"/>
      <c r="G3" s="59"/>
      <c r="H3" s="58"/>
      <c r="I3" s="51"/>
      <c r="J3" s="51"/>
      <c r="K3" s="51"/>
      <c r="L3" s="51"/>
      <c r="M3" s="54"/>
      <c r="N3" s="25"/>
    </row>
    <row r="4" spans="1:14" ht="6.75" customHeight="1">
      <c r="A4" s="51"/>
      <c r="B4" s="51"/>
      <c r="C4" s="58"/>
      <c r="D4" s="58"/>
      <c r="E4" s="54"/>
      <c r="F4" s="60"/>
      <c r="G4" s="61"/>
      <c r="H4" s="60"/>
      <c r="I4" s="60"/>
      <c r="J4" s="60"/>
      <c r="K4" s="62"/>
      <c r="L4" s="51"/>
      <c r="M4" s="54"/>
      <c r="N4" s="25"/>
    </row>
    <row r="5" spans="1:14" ht="9" customHeight="1">
      <c r="A5" s="51"/>
      <c r="B5" s="63"/>
      <c r="C5" s="64"/>
      <c r="D5" s="64"/>
      <c r="E5" s="64"/>
      <c r="F5" s="64"/>
      <c r="G5" s="65"/>
      <c r="H5" s="64"/>
      <c r="I5" s="64"/>
      <c r="J5" s="64"/>
      <c r="K5" s="66"/>
      <c r="L5" s="33"/>
      <c r="M5" s="67"/>
      <c r="N5" s="25"/>
    </row>
    <row r="6" spans="1:14" ht="15">
      <c r="A6" s="51"/>
      <c r="B6" s="68"/>
      <c r="C6" s="40" t="s">
        <v>13</v>
      </c>
      <c r="D6" s="40"/>
      <c r="E6" s="41"/>
      <c r="F6" s="41"/>
      <c r="G6" s="42"/>
      <c r="H6" s="41"/>
      <c r="I6" s="41"/>
      <c r="J6" s="41"/>
      <c r="K6" s="41"/>
      <c r="L6" s="40"/>
      <c r="M6" s="13"/>
      <c r="N6" s="25"/>
    </row>
    <row r="7" spans="1:14" ht="15">
      <c r="A7" s="51"/>
      <c r="B7" s="68"/>
      <c r="C7" s="40" t="s">
        <v>46</v>
      </c>
      <c r="D7" s="69"/>
      <c r="E7" s="41"/>
      <c r="F7" s="41"/>
      <c r="G7" s="42"/>
      <c r="H7" s="43">
        <f ca="1">YEAR(NOW())</f>
        <v>2013</v>
      </c>
      <c r="I7" s="44" t="s">
        <v>38</v>
      </c>
      <c r="J7" s="41"/>
      <c r="K7" s="41"/>
      <c r="L7" s="40"/>
      <c r="M7" s="13"/>
      <c r="N7" s="25"/>
    </row>
    <row r="8" spans="1:14" ht="15">
      <c r="A8" s="51"/>
      <c r="B8" s="68"/>
      <c r="C8" s="40" t="s">
        <v>14</v>
      </c>
      <c r="D8" s="69"/>
      <c r="E8" s="41"/>
      <c r="F8" s="41"/>
      <c r="G8" s="42"/>
      <c r="H8" s="69"/>
      <c r="I8" s="44" t="s">
        <v>37</v>
      </c>
      <c r="J8" s="41"/>
      <c r="K8" s="41"/>
      <c r="L8" s="40"/>
      <c r="M8" s="13"/>
      <c r="N8" s="25"/>
    </row>
    <row r="9" spans="1:14" ht="15.75" thickBot="1">
      <c r="A9" s="51"/>
      <c r="B9" s="68"/>
      <c r="C9" s="40"/>
      <c r="D9" s="40"/>
      <c r="E9" s="40"/>
      <c r="F9" s="40"/>
      <c r="G9" s="40"/>
      <c r="H9" s="40"/>
      <c r="I9" s="40"/>
      <c r="J9" s="40"/>
      <c r="K9" s="40"/>
      <c r="L9" s="40"/>
      <c r="M9" s="13"/>
      <c r="N9" s="25"/>
    </row>
    <row r="10" spans="1:14" ht="27" thickBot="1" thickTop="1">
      <c r="A10" s="51"/>
      <c r="B10" s="68"/>
      <c r="C10" s="12"/>
      <c r="D10" s="26" t="s">
        <v>0</v>
      </c>
      <c r="E10" s="27" t="s">
        <v>15</v>
      </c>
      <c r="F10" s="28" t="s">
        <v>47</v>
      </c>
      <c r="G10" s="70"/>
      <c r="H10" s="12"/>
      <c r="I10" s="12"/>
      <c r="J10" s="12"/>
      <c r="K10" s="12"/>
      <c r="L10" s="12"/>
      <c r="M10" s="13"/>
      <c r="N10" s="25"/>
    </row>
    <row r="11" spans="1:14" ht="18" customHeight="1">
      <c r="A11" s="51"/>
      <c r="B11" s="68"/>
      <c r="C11" s="12"/>
      <c r="D11" s="45" t="s">
        <v>2</v>
      </c>
      <c r="E11" s="47">
        <v>6500</v>
      </c>
      <c r="F11" s="48">
        <v>0.7</v>
      </c>
      <c r="G11" s="70"/>
      <c r="H11" s="12"/>
      <c r="I11" s="12"/>
      <c r="J11" s="12"/>
      <c r="K11" s="12"/>
      <c r="L11" s="12"/>
      <c r="M11" s="13"/>
      <c r="N11" s="25"/>
    </row>
    <row r="12" spans="1:14" ht="18" customHeight="1">
      <c r="A12" s="51"/>
      <c r="B12" s="68"/>
      <c r="C12" s="12"/>
      <c r="D12" s="45" t="s">
        <v>3</v>
      </c>
      <c r="E12" s="47">
        <v>5400</v>
      </c>
      <c r="F12" s="48">
        <v>1</v>
      </c>
      <c r="G12" s="70"/>
      <c r="H12" s="12"/>
      <c r="I12" s="12"/>
      <c r="J12" s="12"/>
      <c r="K12" s="12"/>
      <c r="L12" s="12"/>
      <c r="M12" s="13"/>
      <c r="N12" s="25"/>
    </row>
    <row r="13" spans="1:14" ht="18" customHeight="1">
      <c r="A13" s="51"/>
      <c r="B13" s="68"/>
      <c r="C13" s="12"/>
      <c r="D13" s="45" t="s">
        <v>4</v>
      </c>
      <c r="E13" s="47">
        <v>2800</v>
      </c>
      <c r="F13" s="48">
        <v>1.2</v>
      </c>
      <c r="G13" s="70"/>
      <c r="H13" s="12"/>
      <c r="I13" s="12"/>
      <c r="J13" s="12"/>
      <c r="K13" s="12"/>
      <c r="L13" s="12"/>
      <c r="M13" s="13"/>
      <c r="N13" s="25"/>
    </row>
    <row r="14" spans="1:14" ht="18" customHeight="1" thickBot="1">
      <c r="A14" s="51"/>
      <c r="B14" s="68"/>
      <c r="C14" s="12"/>
      <c r="D14" s="46" t="s">
        <v>11</v>
      </c>
      <c r="E14" s="49">
        <v>4400</v>
      </c>
      <c r="F14" s="50">
        <v>1.4</v>
      </c>
      <c r="G14" s="70"/>
      <c r="H14" s="12"/>
      <c r="I14" s="12"/>
      <c r="J14" s="12"/>
      <c r="K14" s="12"/>
      <c r="L14" s="12"/>
      <c r="M14" s="13"/>
      <c r="N14" s="25"/>
    </row>
    <row r="15" spans="1:14" ht="14.25" thickBot="1" thickTop="1">
      <c r="A15" s="51"/>
      <c r="B15" s="68"/>
      <c r="C15" s="14"/>
      <c r="D15" s="14"/>
      <c r="E15" s="15"/>
      <c r="F15" s="15"/>
      <c r="G15" s="12"/>
      <c r="H15" s="12"/>
      <c r="I15" s="12"/>
      <c r="J15" s="12"/>
      <c r="K15" s="12"/>
      <c r="L15" s="12"/>
      <c r="M15" s="13"/>
      <c r="N15" s="25"/>
    </row>
    <row r="16" spans="1:14" ht="22.5" customHeight="1" thickBot="1" thickTop="1">
      <c r="A16" s="51"/>
      <c r="B16" s="68"/>
      <c r="C16" s="40" t="s">
        <v>16</v>
      </c>
      <c r="D16" s="70"/>
      <c r="E16" s="12"/>
      <c r="F16" s="12"/>
      <c r="G16" s="12"/>
      <c r="H16" s="12"/>
      <c r="I16" s="73">
        <v>56200</v>
      </c>
      <c r="J16" s="40"/>
      <c r="K16" s="40" t="s">
        <v>7</v>
      </c>
      <c r="L16" s="12"/>
      <c r="M16" s="13"/>
      <c r="N16" s="25"/>
    </row>
    <row r="17" spans="1:14" ht="13.5" thickTop="1">
      <c r="A17" s="51"/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25"/>
    </row>
    <row r="18" spans="1:14" ht="20.25" customHeight="1">
      <c r="A18" s="51"/>
      <c r="B18" s="68"/>
      <c r="C18" s="12"/>
      <c r="D18" s="11" t="s">
        <v>17</v>
      </c>
      <c r="E18" s="12"/>
      <c r="F18" s="12"/>
      <c r="G18" s="12"/>
      <c r="H18" s="12"/>
      <c r="I18" s="12"/>
      <c r="J18" s="12"/>
      <c r="K18" s="12"/>
      <c r="L18" s="12"/>
      <c r="M18" s="13"/>
      <c r="N18" s="25"/>
    </row>
    <row r="19" spans="1:14" ht="15">
      <c r="A19" s="51"/>
      <c r="B19" s="68"/>
      <c r="C19" s="12"/>
      <c r="D19" s="40" t="s">
        <v>21</v>
      </c>
      <c r="E19" s="40"/>
      <c r="F19" s="40"/>
      <c r="G19" s="40"/>
      <c r="H19" s="40"/>
      <c r="I19" s="40"/>
      <c r="J19" s="40"/>
      <c r="K19" s="12"/>
      <c r="L19" s="12"/>
      <c r="M19" s="13"/>
      <c r="N19" s="25"/>
    </row>
    <row r="20" spans="1:14" ht="15">
      <c r="A20" s="51"/>
      <c r="B20" s="68"/>
      <c r="C20" s="12"/>
      <c r="D20" s="40" t="s">
        <v>22</v>
      </c>
      <c r="E20" s="40"/>
      <c r="F20" s="40"/>
      <c r="G20" s="40"/>
      <c r="H20" s="40"/>
      <c r="I20" s="40"/>
      <c r="J20" s="40"/>
      <c r="K20" s="12"/>
      <c r="L20" s="12"/>
      <c r="M20" s="13"/>
      <c r="N20" s="25"/>
    </row>
    <row r="21" spans="1:14" ht="6" customHeight="1">
      <c r="A21" s="51"/>
      <c r="B21" s="68"/>
      <c r="C21" s="12"/>
      <c r="D21" s="40"/>
      <c r="E21" s="40"/>
      <c r="F21" s="40"/>
      <c r="G21" s="40"/>
      <c r="H21" s="40"/>
      <c r="I21" s="40"/>
      <c r="J21" s="40"/>
      <c r="K21" s="12"/>
      <c r="L21" s="12"/>
      <c r="M21" s="13"/>
      <c r="N21" s="25"/>
    </row>
    <row r="22" spans="1:14" ht="15">
      <c r="A22" s="51"/>
      <c r="B22" s="68"/>
      <c r="C22" s="12"/>
      <c r="D22" s="40" t="s">
        <v>18</v>
      </c>
      <c r="E22" s="40"/>
      <c r="F22" s="40"/>
      <c r="G22" s="40"/>
      <c r="H22" s="40"/>
      <c r="I22" s="40"/>
      <c r="J22" s="40"/>
      <c r="K22" s="12"/>
      <c r="L22" s="12"/>
      <c r="M22" s="13"/>
      <c r="N22" s="25"/>
    </row>
    <row r="23" spans="1:14" ht="15">
      <c r="A23" s="51"/>
      <c r="B23" s="68"/>
      <c r="C23" s="12"/>
      <c r="D23" s="40" t="s">
        <v>19</v>
      </c>
      <c r="E23" s="40"/>
      <c r="F23" s="40"/>
      <c r="G23" s="74">
        <v>11</v>
      </c>
      <c r="H23" s="40" t="s">
        <v>42</v>
      </c>
      <c r="I23" s="69"/>
      <c r="J23" s="40"/>
      <c r="K23" s="12"/>
      <c r="L23" s="12"/>
      <c r="M23" s="13"/>
      <c r="N23" s="25"/>
    </row>
    <row r="24" spans="1:14" ht="15">
      <c r="A24" s="51"/>
      <c r="B24" s="71"/>
      <c r="C24" s="29"/>
      <c r="D24" s="75" t="s">
        <v>41</v>
      </c>
      <c r="E24" s="76"/>
      <c r="F24" s="76"/>
      <c r="G24" s="76"/>
      <c r="H24" s="76"/>
      <c r="I24" s="76"/>
      <c r="J24" s="76"/>
      <c r="K24" s="18"/>
      <c r="L24" s="18"/>
      <c r="M24" s="30"/>
      <c r="N24" s="25"/>
    </row>
    <row r="25" spans="1:14" ht="7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25"/>
    </row>
    <row r="26" spans="1:14" ht="9" customHeight="1">
      <c r="A26" s="51"/>
      <c r="B26" s="63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25"/>
    </row>
    <row r="27" spans="1:14" ht="12.75">
      <c r="A27" s="51"/>
      <c r="B27" s="68"/>
      <c r="C27" s="11" t="s">
        <v>20</v>
      </c>
      <c r="D27" s="12"/>
      <c r="E27" s="12"/>
      <c r="F27" s="12"/>
      <c r="G27" s="12"/>
      <c r="H27" s="12"/>
      <c r="I27" s="12"/>
      <c r="J27" s="12"/>
      <c r="K27" s="12"/>
      <c r="L27" s="9"/>
      <c r="M27" s="10"/>
      <c r="N27" s="25"/>
    </row>
    <row r="28" spans="1:14" ht="12.75">
      <c r="A28" s="51"/>
      <c r="B28" s="72"/>
      <c r="C28" s="12"/>
      <c r="D28" s="12"/>
      <c r="E28" s="12"/>
      <c r="F28" s="12"/>
      <c r="G28" s="12"/>
      <c r="H28" s="12"/>
      <c r="I28" s="12"/>
      <c r="J28" s="12"/>
      <c r="K28" s="12"/>
      <c r="L28" s="9"/>
      <c r="M28" s="10"/>
      <c r="N28" s="25"/>
    </row>
    <row r="29" spans="1:14" ht="30">
      <c r="A29" s="51"/>
      <c r="B29" s="68"/>
      <c r="C29" s="12"/>
      <c r="D29" s="77" t="s">
        <v>0</v>
      </c>
      <c r="E29" s="77" t="s">
        <v>1</v>
      </c>
      <c r="F29" s="78" t="s">
        <v>39</v>
      </c>
      <c r="G29" s="78" t="s">
        <v>40</v>
      </c>
      <c r="H29" s="78" t="s">
        <v>5</v>
      </c>
      <c r="I29" s="78" t="s">
        <v>6</v>
      </c>
      <c r="J29" s="79"/>
      <c r="K29" s="80" t="s">
        <v>8</v>
      </c>
      <c r="L29" s="80" t="s">
        <v>9</v>
      </c>
      <c r="M29" s="10"/>
      <c r="N29" s="25"/>
    </row>
    <row r="30" spans="1:14" ht="19.5" customHeight="1">
      <c r="A30" s="51"/>
      <c r="B30" s="68"/>
      <c r="C30" s="12"/>
      <c r="D30" s="81" t="s">
        <v>2</v>
      </c>
      <c r="E30" s="83">
        <f aca="true" t="shared" si="0" ref="E30:F33">E11</f>
        <v>6500</v>
      </c>
      <c r="F30" s="85">
        <f t="shared" si="0"/>
        <v>0.7</v>
      </c>
      <c r="G30" s="83">
        <f>E30*F30</f>
        <v>4550</v>
      </c>
      <c r="H30" s="86">
        <f>H31*F30</f>
        <v>2.0205444273240882</v>
      </c>
      <c r="I30" s="84">
        <f>E30*H30</f>
        <v>13133.538777606573</v>
      </c>
      <c r="J30" s="87"/>
      <c r="K30" s="88">
        <f>H30*$G$23/100</f>
        <v>0.2222598870056497</v>
      </c>
      <c r="L30" s="82">
        <f>H30+K30</f>
        <v>2.242804314329738</v>
      </c>
      <c r="M30" s="10"/>
      <c r="N30" s="25"/>
    </row>
    <row r="31" spans="1:14" ht="19.5" customHeight="1">
      <c r="A31" s="51"/>
      <c r="B31" s="68"/>
      <c r="C31" s="12"/>
      <c r="D31" s="81" t="s">
        <v>3</v>
      </c>
      <c r="E31" s="83">
        <f t="shared" si="0"/>
        <v>5400</v>
      </c>
      <c r="F31" s="85">
        <f t="shared" si="0"/>
        <v>1</v>
      </c>
      <c r="G31" s="83">
        <f>E31*F31</f>
        <v>5400</v>
      </c>
      <c r="H31" s="86">
        <f>I16/G34</f>
        <v>2.8864920390344118</v>
      </c>
      <c r="I31" s="84">
        <f>E31*H31</f>
        <v>15587.057010785824</v>
      </c>
      <c r="J31" s="87"/>
      <c r="K31" s="88">
        <f>H31*$G$23/100</f>
        <v>0.3175141242937853</v>
      </c>
      <c r="L31" s="82">
        <f>H31+K31</f>
        <v>3.204006163328197</v>
      </c>
      <c r="M31" s="10"/>
      <c r="N31" s="25"/>
    </row>
    <row r="32" spans="1:14" ht="19.5" customHeight="1">
      <c r="A32" s="51"/>
      <c r="B32" s="68"/>
      <c r="C32" s="12"/>
      <c r="D32" s="81" t="s">
        <v>4</v>
      </c>
      <c r="E32" s="83">
        <f t="shared" si="0"/>
        <v>2800</v>
      </c>
      <c r="F32" s="85">
        <f t="shared" si="0"/>
        <v>1.2</v>
      </c>
      <c r="G32" s="83">
        <f>E32*F32</f>
        <v>3360</v>
      </c>
      <c r="H32" s="86">
        <f>H31*F32</f>
        <v>3.463790446841294</v>
      </c>
      <c r="I32" s="84">
        <f>E32*H32</f>
        <v>9698.613251155624</v>
      </c>
      <c r="J32" s="87"/>
      <c r="K32" s="88">
        <f>H32*$G$23/100</f>
        <v>0.38101694915254236</v>
      </c>
      <c r="L32" s="82">
        <f>H32+K32</f>
        <v>3.8448073959938363</v>
      </c>
      <c r="M32" s="10"/>
      <c r="N32" s="25"/>
    </row>
    <row r="33" spans="1:14" ht="19.5" customHeight="1">
      <c r="A33" s="51"/>
      <c r="B33" s="68"/>
      <c r="C33" s="12"/>
      <c r="D33" s="81" t="s">
        <v>11</v>
      </c>
      <c r="E33" s="83">
        <f t="shared" si="0"/>
        <v>4400</v>
      </c>
      <c r="F33" s="85">
        <f t="shared" si="0"/>
        <v>1.4</v>
      </c>
      <c r="G33" s="83">
        <f>E33*F33</f>
        <v>6160</v>
      </c>
      <c r="H33" s="86">
        <f>H31*F33</f>
        <v>4.0410888546481765</v>
      </c>
      <c r="I33" s="84">
        <f>E33*H33</f>
        <v>17780.790960451977</v>
      </c>
      <c r="J33" s="87"/>
      <c r="K33" s="88">
        <f>H33*$G$23/100</f>
        <v>0.4445197740112994</v>
      </c>
      <c r="L33" s="82">
        <f>H33+K33</f>
        <v>4.485608628659476</v>
      </c>
      <c r="M33" s="10"/>
      <c r="N33" s="25"/>
    </row>
    <row r="34" spans="1:14" ht="22.5" customHeight="1">
      <c r="A34" s="51"/>
      <c r="B34" s="68"/>
      <c r="C34" s="12"/>
      <c r="D34" s="89"/>
      <c r="E34" s="87"/>
      <c r="F34" s="87"/>
      <c r="G34" s="83">
        <f>SUM(G30:G33)</f>
        <v>19470</v>
      </c>
      <c r="H34" s="90"/>
      <c r="I34" s="84">
        <f>SUM(I30:I33)</f>
        <v>56200</v>
      </c>
      <c r="J34" s="87"/>
      <c r="K34" s="91"/>
      <c r="L34" s="91"/>
      <c r="M34" s="10"/>
      <c r="N34" s="25"/>
    </row>
    <row r="35" spans="1:14" ht="9.75" customHeight="1">
      <c r="A35" s="51"/>
      <c r="B35" s="68"/>
      <c r="C35" s="12"/>
      <c r="D35" s="12"/>
      <c r="E35" s="12"/>
      <c r="F35" s="12"/>
      <c r="G35" s="35"/>
      <c r="H35" s="12"/>
      <c r="I35" s="12"/>
      <c r="J35" s="12"/>
      <c r="K35" s="12"/>
      <c r="L35" s="9"/>
      <c r="M35" s="10"/>
      <c r="N35" s="25"/>
    </row>
    <row r="36" spans="1:14" ht="9" customHeight="1">
      <c r="A36" s="51"/>
      <c r="B36" s="71"/>
      <c r="C36" s="16"/>
      <c r="D36" s="16"/>
      <c r="E36" s="17"/>
      <c r="F36" s="18"/>
      <c r="G36" s="18"/>
      <c r="H36" s="18"/>
      <c r="I36" s="18"/>
      <c r="J36" s="18"/>
      <c r="K36" s="18"/>
      <c r="L36" s="19"/>
      <c r="M36" s="20"/>
      <c r="N36" s="25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3" ht="12.75">
      <c r="A38" s="5"/>
      <c r="B38" s="5"/>
      <c r="C38" s="24"/>
      <c r="D38" s="24"/>
      <c r="E38" s="21"/>
      <c r="F38" s="21"/>
      <c r="G38" s="21"/>
      <c r="H38" s="21"/>
      <c r="I38" s="21"/>
      <c r="J38" s="21"/>
      <c r="K38" s="21"/>
      <c r="L38" s="22"/>
      <c r="M38" s="23"/>
    </row>
    <row r="39" spans="1:13" ht="12.75">
      <c r="A39" s="5"/>
      <c r="B39" s="5"/>
      <c r="C39" s="24"/>
      <c r="D39" s="24"/>
      <c r="E39" s="21"/>
      <c r="F39" s="21"/>
      <c r="G39" s="21"/>
      <c r="H39" s="21"/>
      <c r="I39" s="21"/>
      <c r="J39" s="21"/>
      <c r="K39" s="21"/>
      <c r="L39" s="22"/>
      <c r="M39" s="23"/>
    </row>
    <row r="40" spans="1:13" ht="12.75">
      <c r="A40" s="5"/>
      <c r="B40" s="5"/>
      <c r="C40" s="24"/>
      <c r="D40" s="24"/>
      <c r="E40" s="21"/>
      <c r="F40" s="21"/>
      <c r="G40" s="21"/>
      <c r="H40" s="21"/>
      <c r="I40" s="21"/>
      <c r="J40" s="21"/>
      <c r="K40" s="21"/>
      <c r="L40" s="22"/>
      <c r="M40" s="23"/>
    </row>
    <row r="41" spans="1:12" ht="12.75">
      <c r="A41" s="5"/>
      <c r="B41" s="5"/>
      <c r="C41" s="7"/>
      <c r="D41" s="7"/>
      <c r="E41" s="6"/>
      <c r="F41" s="6"/>
      <c r="G41" s="6"/>
      <c r="H41" s="6"/>
      <c r="I41" s="6"/>
      <c r="J41" s="6"/>
      <c r="K41" s="6"/>
      <c r="L41" s="5"/>
    </row>
    <row r="42" spans="1:12" ht="12.75">
      <c r="A42" s="5"/>
      <c r="B42" s="5"/>
      <c r="C42" s="7"/>
      <c r="D42" s="7"/>
      <c r="E42" s="6"/>
      <c r="F42" s="6"/>
      <c r="G42" s="6"/>
      <c r="H42" s="6"/>
      <c r="I42" s="6"/>
      <c r="J42" s="6"/>
      <c r="K42" s="6"/>
      <c r="L42" s="5"/>
    </row>
    <row r="43" spans="1:12" ht="12.75">
      <c r="A43" s="5"/>
      <c r="B43" s="5"/>
      <c r="C43" s="7"/>
      <c r="D43" s="7"/>
      <c r="E43" s="6"/>
      <c r="F43" s="6"/>
      <c r="G43" s="6"/>
      <c r="H43" s="6"/>
      <c r="I43" s="6"/>
      <c r="J43" s="6"/>
      <c r="K43" s="6"/>
      <c r="L43" s="5"/>
    </row>
    <row r="44" spans="1:12" ht="12.75">
      <c r="A44" s="5"/>
      <c r="B44" s="5"/>
      <c r="C44" s="7"/>
      <c r="D44" s="7"/>
      <c r="E44" s="6"/>
      <c r="F44" s="6"/>
      <c r="G44" s="6"/>
      <c r="H44" s="6"/>
      <c r="I44" s="6"/>
      <c r="J44" s="6"/>
      <c r="K44" s="6"/>
      <c r="L44" s="5"/>
    </row>
    <row r="45" spans="1:12" ht="12.75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2.75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2.75">
      <c r="A47" s="5"/>
      <c r="B47" s="5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2.75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2.75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</sheetData>
  <printOptions/>
  <pageMargins left="0.7874015748031497" right="0.7874015748031497" top="0.7874015748031497" bottom="0.7874015748031497" header="0.511811023" footer="0.511811023"/>
  <pageSetup fitToHeight="1" fitToWidth="1" horizontalDpi="300" verticalDpi="300" orientation="portrait" paperSize="9" scale="87" r:id="rId1"/>
  <headerFooter alignWithMargins="0">
    <oddHeader>&amp;LAutor: Prodf. Dr, von Känel
&amp;R&amp;D</oddHeader>
    <oddFooter>&amp;L&amp;F&amp;C&amp;A&amp;RSeite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56"/>
  <sheetViews>
    <sheetView showGridLines="0" workbookViewId="0" topLeftCell="A1">
      <selection activeCell="A1" sqref="A1"/>
    </sheetView>
  </sheetViews>
  <sheetFormatPr defaultColWidth="9.7109375" defaultRowHeight="12.75"/>
  <cols>
    <col min="1" max="2" width="2.28125" style="3" customWidth="1"/>
    <col min="3" max="3" width="1.57421875" style="3" customWidth="1"/>
    <col min="4" max="4" width="9.421875" style="3" customWidth="1"/>
    <col min="5" max="5" width="14.421875" style="3" customWidth="1"/>
    <col min="6" max="6" width="16.57421875" style="3" customWidth="1"/>
    <col min="7" max="7" width="18.421875" style="3" customWidth="1"/>
    <col min="8" max="9" width="16.28125" style="3" customWidth="1"/>
    <col min="10" max="10" width="14.00390625" style="3" customWidth="1"/>
    <col min="11" max="12" width="2.57421875" style="3" customWidth="1"/>
    <col min="13" max="13" width="2.8515625" style="3" customWidth="1"/>
    <col min="14" max="16384" width="9.7109375" style="3" customWidth="1"/>
  </cols>
  <sheetData>
    <row r="1" spans="1:12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6.25">
      <c r="A2" s="92"/>
      <c r="B2" s="55" t="str">
        <f>Aeq_A01!B2</f>
        <v>DAA - Wirtschafts-Lexikon</v>
      </c>
      <c r="C2" s="92"/>
      <c r="D2" s="92"/>
      <c r="E2" s="57"/>
      <c r="F2" s="59"/>
      <c r="G2" s="58"/>
      <c r="H2" s="58"/>
      <c r="I2" s="58"/>
      <c r="J2" s="58"/>
      <c r="K2" s="92"/>
      <c r="L2" s="92"/>
    </row>
    <row r="3" spans="1:12" ht="19.5">
      <c r="A3" s="92"/>
      <c r="B3" s="57" t="s">
        <v>12</v>
      </c>
      <c r="C3" s="93"/>
      <c r="D3" s="92"/>
      <c r="E3" s="94"/>
      <c r="F3" s="61"/>
      <c r="G3" s="60"/>
      <c r="H3" s="60"/>
      <c r="I3" s="60"/>
      <c r="J3" s="62"/>
      <c r="K3" s="92"/>
      <c r="L3" s="92"/>
    </row>
    <row r="4" spans="1:12" ht="7.5" customHeight="1">
      <c r="A4" s="92"/>
      <c r="B4" s="92"/>
      <c r="C4" s="93"/>
      <c r="D4" s="60"/>
      <c r="E4" s="94"/>
      <c r="F4" s="61"/>
      <c r="G4" s="60"/>
      <c r="H4" s="60"/>
      <c r="I4" s="60"/>
      <c r="J4" s="62"/>
      <c r="K4" s="92"/>
      <c r="L4" s="92"/>
    </row>
    <row r="5" spans="1:12" ht="15.75">
      <c r="A5" s="92"/>
      <c r="B5" s="95"/>
      <c r="C5" s="96"/>
      <c r="D5" s="64"/>
      <c r="E5" s="64"/>
      <c r="F5" s="65"/>
      <c r="G5" s="64"/>
      <c r="H5" s="64"/>
      <c r="I5" s="64"/>
      <c r="J5" s="66"/>
      <c r="K5" s="97"/>
      <c r="L5" s="92"/>
    </row>
    <row r="6" spans="1:12" ht="15">
      <c r="A6" s="92"/>
      <c r="B6" s="98"/>
      <c r="C6" s="99"/>
      <c r="D6" s="100" t="s">
        <v>48</v>
      </c>
      <c r="E6" s="100"/>
      <c r="F6" s="100"/>
      <c r="G6" s="100"/>
      <c r="H6" s="100"/>
      <c r="I6" s="101"/>
      <c r="J6" s="101"/>
      <c r="K6" s="102"/>
      <c r="L6" s="92"/>
    </row>
    <row r="7" spans="1:12" ht="9" customHeight="1">
      <c r="A7" s="92"/>
      <c r="B7" s="98"/>
      <c r="C7" s="99"/>
      <c r="D7" s="100"/>
      <c r="E7" s="100"/>
      <c r="F7" s="100"/>
      <c r="G7" s="100"/>
      <c r="H7" s="100"/>
      <c r="I7" s="101"/>
      <c r="J7" s="101"/>
      <c r="K7" s="102"/>
      <c r="L7" s="92"/>
    </row>
    <row r="8" spans="1:12" ht="17.25" customHeight="1">
      <c r="A8" s="92"/>
      <c r="B8" s="98"/>
      <c r="C8" s="99"/>
      <c r="D8" s="100" t="s">
        <v>23</v>
      </c>
      <c r="E8" s="100"/>
      <c r="F8" s="100"/>
      <c r="G8" s="103">
        <f ca="1">YEAR(NOW())</f>
        <v>2013</v>
      </c>
      <c r="H8" s="100" t="s">
        <v>24</v>
      </c>
      <c r="I8" s="101"/>
      <c r="J8" s="101"/>
      <c r="K8" s="102"/>
      <c r="L8" s="92"/>
    </row>
    <row r="9" spans="1:12" ht="19.5" customHeight="1">
      <c r="A9" s="92"/>
      <c r="B9" s="98"/>
      <c r="C9" s="99"/>
      <c r="D9" s="100" t="s">
        <v>25</v>
      </c>
      <c r="E9" s="100"/>
      <c r="F9" s="100"/>
      <c r="G9" s="100"/>
      <c r="H9" s="100"/>
      <c r="I9" s="101"/>
      <c r="J9" s="101"/>
      <c r="K9" s="102"/>
      <c r="L9" s="92"/>
    </row>
    <row r="10" spans="1:12" ht="9.75" customHeight="1">
      <c r="A10" s="92"/>
      <c r="B10" s="98"/>
      <c r="C10" s="99"/>
      <c r="D10" s="100"/>
      <c r="E10" s="100"/>
      <c r="F10" s="100"/>
      <c r="G10" s="100"/>
      <c r="H10" s="100"/>
      <c r="I10" s="101"/>
      <c r="J10" s="101"/>
      <c r="K10" s="102"/>
      <c r="L10" s="92"/>
    </row>
    <row r="11" spans="1:12" ht="25.5" customHeight="1">
      <c r="A11" s="92"/>
      <c r="B11" s="98"/>
      <c r="C11" s="104"/>
      <c r="D11" s="105"/>
      <c r="E11" s="105"/>
      <c r="F11" s="106" t="s">
        <v>0</v>
      </c>
      <c r="G11" s="106" t="s">
        <v>26</v>
      </c>
      <c r="H11" s="107" t="s">
        <v>43</v>
      </c>
      <c r="I11" s="108"/>
      <c r="J11" s="108"/>
      <c r="K11" s="109"/>
      <c r="L11" s="92"/>
    </row>
    <row r="12" spans="1:12" ht="18" customHeight="1">
      <c r="A12" s="92"/>
      <c r="B12" s="98"/>
      <c r="C12" s="104"/>
      <c r="D12" s="105"/>
      <c r="E12" s="105"/>
      <c r="F12" s="121" t="s">
        <v>2</v>
      </c>
      <c r="G12" s="122">
        <v>1200</v>
      </c>
      <c r="H12" s="123">
        <v>1.1</v>
      </c>
      <c r="I12" s="108"/>
      <c r="J12" s="108"/>
      <c r="K12" s="109"/>
      <c r="L12" s="92"/>
    </row>
    <row r="13" spans="1:12" ht="18" customHeight="1">
      <c r="A13" s="92"/>
      <c r="B13" s="98"/>
      <c r="C13" s="104"/>
      <c r="D13" s="105"/>
      <c r="E13" s="105"/>
      <c r="F13" s="121" t="s">
        <v>3</v>
      </c>
      <c r="G13" s="122">
        <v>2400</v>
      </c>
      <c r="H13" s="123">
        <v>1</v>
      </c>
      <c r="I13" s="108"/>
      <c r="J13" s="108"/>
      <c r="K13" s="109"/>
      <c r="L13" s="92"/>
    </row>
    <row r="14" spans="1:12" ht="18" customHeight="1">
      <c r="A14" s="92"/>
      <c r="B14" s="98"/>
      <c r="C14" s="104"/>
      <c r="D14" s="105"/>
      <c r="E14" s="105"/>
      <c r="F14" s="121" t="s">
        <v>4</v>
      </c>
      <c r="G14" s="122">
        <v>2800</v>
      </c>
      <c r="H14" s="123">
        <v>0.8</v>
      </c>
      <c r="I14" s="108"/>
      <c r="J14" s="108"/>
      <c r="K14" s="109"/>
      <c r="L14" s="92"/>
    </row>
    <row r="15" spans="1:12" ht="18" customHeight="1">
      <c r="A15" s="92"/>
      <c r="B15" s="98"/>
      <c r="C15" s="104"/>
      <c r="D15" s="105"/>
      <c r="E15" s="105"/>
      <c r="F15" s="121" t="s">
        <v>11</v>
      </c>
      <c r="G15" s="122">
        <v>4400</v>
      </c>
      <c r="H15" s="123">
        <v>1.4</v>
      </c>
      <c r="I15" s="108"/>
      <c r="J15" s="108"/>
      <c r="K15" s="109"/>
      <c r="L15" s="92"/>
    </row>
    <row r="16" spans="1:12" ht="8.25" customHeight="1">
      <c r="A16" s="92"/>
      <c r="B16" s="98"/>
      <c r="C16" s="104"/>
      <c r="D16" s="105"/>
      <c r="E16" s="105"/>
      <c r="F16" s="105"/>
      <c r="G16" s="105"/>
      <c r="H16" s="105"/>
      <c r="I16" s="108"/>
      <c r="J16" s="108"/>
      <c r="K16" s="109"/>
      <c r="L16" s="92"/>
    </row>
    <row r="17" spans="1:12" ht="15">
      <c r="A17" s="92"/>
      <c r="B17" s="98"/>
      <c r="C17" s="104"/>
      <c r="D17" s="100" t="s">
        <v>17</v>
      </c>
      <c r="E17" s="124"/>
      <c r="F17" s="124"/>
      <c r="G17" s="124"/>
      <c r="H17" s="124"/>
      <c r="I17" s="125"/>
      <c r="J17" s="125"/>
      <c r="K17" s="109"/>
      <c r="L17" s="92"/>
    </row>
    <row r="18" spans="1:12" ht="9" customHeight="1">
      <c r="A18" s="92"/>
      <c r="B18" s="98"/>
      <c r="C18" s="104"/>
      <c r="D18" s="124"/>
      <c r="E18" s="124"/>
      <c r="F18" s="124"/>
      <c r="G18" s="124"/>
      <c r="H18" s="124"/>
      <c r="I18" s="125"/>
      <c r="J18" s="125"/>
      <c r="K18" s="109"/>
      <c r="L18" s="92"/>
    </row>
    <row r="19" spans="1:12" ht="15.75">
      <c r="A19" s="92"/>
      <c r="B19" s="98"/>
      <c r="C19" s="110"/>
      <c r="D19" s="100" t="s">
        <v>27</v>
      </c>
      <c r="E19" s="124"/>
      <c r="F19" s="124"/>
      <c r="G19" s="124"/>
      <c r="H19" s="124"/>
      <c r="I19" s="125"/>
      <c r="J19" s="125"/>
      <c r="K19" s="109"/>
      <c r="L19" s="92"/>
    </row>
    <row r="20" spans="1:12" ht="6.75" customHeight="1">
      <c r="A20" s="92"/>
      <c r="B20" s="98"/>
      <c r="C20" s="110"/>
      <c r="D20" s="126"/>
      <c r="E20" s="125"/>
      <c r="F20" s="125"/>
      <c r="G20" s="125"/>
      <c r="H20" s="127"/>
      <c r="I20" s="125"/>
      <c r="J20" s="125"/>
      <c r="K20" s="109"/>
      <c r="L20" s="92"/>
    </row>
    <row r="21" spans="1:50" ht="12.75">
      <c r="A21" s="92"/>
      <c r="B21" s="98"/>
      <c r="C21" s="111"/>
      <c r="D21" s="128" t="s">
        <v>28</v>
      </c>
      <c r="E21" s="126"/>
      <c r="F21" s="126"/>
      <c r="G21" s="126"/>
      <c r="H21" s="126"/>
      <c r="I21" s="126"/>
      <c r="J21" s="126"/>
      <c r="K21" s="112"/>
      <c r="L21" s="9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2.75">
      <c r="A22" s="92"/>
      <c r="B22" s="98"/>
      <c r="C22" s="111"/>
      <c r="D22" s="126" t="s">
        <v>49</v>
      </c>
      <c r="E22" s="126"/>
      <c r="F22" s="126"/>
      <c r="G22" s="126"/>
      <c r="H22" s="126"/>
      <c r="I22" s="126"/>
      <c r="J22" s="126"/>
      <c r="K22" s="112"/>
      <c r="L22" s="9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92"/>
      <c r="B23" s="98"/>
      <c r="C23" s="111"/>
      <c r="D23" s="111"/>
      <c r="E23" s="111"/>
      <c r="F23" s="111"/>
      <c r="G23" s="111"/>
      <c r="H23" s="111"/>
      <c r="I23" s="111"/>
      <c r="J23" s="111"/>
      <c r="K23" s="112"/>
      <c r="L23" s="9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8" customHeight="1">
      <c r="A24" s="92"/>
      <c r="B24" s="98"/>
      <c r="C24" s="108"/>
      <c r="D24" s="129" t="s">
        <v>36</v>
      </c>
      <c r="E24" s="129"/>
      <c r="F24" s="129"/>
      <c r="G24" s="130"/>
      <c r="H24" s="132">
        <v>16500</v>
      </c>
      <c r="I24" s="101" t="s">
        <v>29</v>
      </c>
      <c r="J24" s="111"/>
      <c r="K24" s="112"/>
      <c r="L24" s="9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8" customHeight="1">
      <c r="A25" s="92"/>
      <c r="B25" s="98"/>
      <c r="C25" s="108"/>
      <c r="D25" s="129" t="s">
        <v>30</v>
      </c>
      <c r="E25" s="129"/>
      <c r="F25" s="129"/>
      <c r="G25" s="130"/>
      <c r="H25" s="132">
        <v>7</v>
      </c>
      <c r="I25" s="101" t="s">
        <v>10</v>
      </c>
      <c r="J25" s="111"/>
      <c r="K25" s="112"/>
      <c r="L25" s="9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8" customHeight="1">
      <c r="A26" s="92"/>
      <c r="B26" s="98"/>
      <c r="C26" s="113"/>
      <c r="D26" s="129" t="s">
        <v>31</v>
      </c>
      <c r="E26" s="129"/>
      <c r="F26" s="129"/>
      <c r="G26" s="131"/>
      <c r="H26" s="132">
        <v>12</v>
      </c>
      <c r="I26" s="101" t="s">
        <v>10</v>
      </c>
      <c r="J26" s="111"/>
      <c r="K26" s="112"/>
      <c r="L26" s="9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8" customHeight="1">
      <c r="A27" s="92"/>
      <c r="B27" s="98"/>
      <c r="C27" s="113"/>
      <c r="D27" s="129" t="s">
        <v>32</v>
      </c>
      <c r="E27" s="129"/>
      <c r="F27" s="129"/>
      <c r="G27" s="131"/>
      <c r="H27" s="132">
        <v>8</v>
      </c>
      <c r="I27" s="101" t="s">
        <v>10</v>
      </c>
      <c r="J27" s="111"/>
      <c r="K27" s="112"/>
      <c r="L27" s="9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2.75">
      <c r="A28" s="92"/>
      <c r="B28" s="98"/>
      <c r="C28" s="113"/>
      <c r="D28" s="111"/>
      <c r="E28" s="111"/>
      <c r="F28" s="111"/>
      <c r="G28" s="111"/>
      <c r="H28" s="111"/>
      <c r="I28" s="111"/>
      <c r="J28" s="111"/>
      <c r="K28" s="112"/>
      <c r="L28" s="9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.75">
      <c r="A29" s="92"/>
      <c r="B29" s="98"/>
      <c r="C29" s="111"/>
      <c r="D29" s="111"/>
      <c r="E29" s="111"/>
      <c r="F29" s="111"/>
      <c r="G29" s="111"/>
      <c r="H29" s="111"/>
      <c r="I29" s="111"/>
      <c r="J29" s="111"/>
      <c r="K29" s="112"/>
      <c r="L29" s="9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5.75">
      <c r="A30" s="92"/>
      <c r="B30" s="114"/>
      <c r="C30" s="115" t="s">
        <v>20</v>
      </c>
      <c r="D30" s="38"/>
      <c r="E30" s="38"/>
      <c r="F30" s="38"/>
      <c r="G30" s="38"/>
      <c r="H30" s="38"/>
      <c r="I30" s="38"/>
      <c r="J30" s="38"/>
      <c r="K30" s="116"/>
      <c r="L30" s="92"/>
      <c r="M30" s="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2.75">
      <c r="A31" s="92"/>
      <c r="B31" s="114"/>
      <c r="C31" s="38"/>
      <c r="D31" s="38"/>
      <c r="E31" s="38"/>
      <c r="F31" s="38"/>
      <c r="G31" s="38"/>
      <c r="H31" s="38"/>
      <c r="I31" s="38"/>
      <c r="J31" s="38"/>
      <c r="K31" s="116"/>
      <c r="L31" s="92"/>
      <c r="M31" s="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63" customHeight="1">
      <c r="A32" s="92"/>
      <c r="B32" s="114"/>
      <c r="C32" s="117"/>
      <c r="D32" s="133" t="s">
        <v>0</v>
      </c>
      <c r="E32" s="150" t="s">
        <v>50</v>
      </c>
      <c r="F32" s="150" t="s">
        <v>51</v>
      </c>
      <c r="G32" s="150" t="s">
        <v>44</v>
      </c>
      <c r="H32" s="150" t="s">
        <v>52</v>
      </c>
      <c r="I32" s="150" t="s">
        <v>53</v>
      </c>
      <c r="J32" s="150" t="s">
        <v>54</v>
      </c>
      <c r="K32" s="116"/>
      <c r="L32" s="92"/>
      <c r="M32" s="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8" customHeight="1">
      <c r="A33" s="92"/>
      <c r="B33" s="114"/>
      <c r="C33" s="117"/>
      <c r="D33" s="151" t="s">
        <v>2</v>
      </c>
      <c r="E33" s="140">
        <v>1.05</v>
      </c>
      <c r="F33" s="140">
        <f>E33+E33*$H$25/100</f>
        <v>1.1235</v>
      </c>
      <c r="G33" s="141">
        <f>G12*H12</f>
        <v>1320</v>
      </c>
      <c r="H33" s="134">
        <f>H34*H12</f>
        <v>1.4975247524752477</v>
      </c>
      <c r="I33" s="142">
        <f>F33+H33</f>
        <v>2.6210247524752477</v>
      </c>
      <c r="J33" s="140">
        <f>I33+I33*$H$26/100</f>
        <v>2.9355477227722773</v>
      </c>
      <c r="K33" s="116"/>
      <c r="L33" s="92"/>
      <c r="M33" s="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8" customHeight="1">
      <c r="A34" s="92"/>
      <c r="B34" s="114"/>
      <c r="C34" s="117"/>
      <c r="D34" s="152" t="s">
        <v>3</v>
      </c>
      <c r="E34" s="139">
        <v>0.9</v>
      </c>
      <c r="F34" s="139">
        <f>E34+E34*$H$25/100</f>
        <v>0.9630000000000001</v>
      </c>
      <c r="G34" s="143">
        <f>G13*H13</f>
        <v>2400</v>
      </c>
      <c r="H34" s="135">
        <f>H24/G37</f>
        <v>1.3613861386138615</v>
      </c>
      <c r="I34" s="144">
        <f>F34+H34</f>
        <v>2.3243861386138613</v>
      </c>
      <c r="J34" s="139">
        <f>I34+I34*$H$26/100</f>
        <v>2.6033124752475247</v>
      </c>
      <c r="K34" s="116"/>
      <c r="L34" s="92"/>
      <c r="M34" s="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8" customHeight="1">
      <c r="A35" s="92"/>
      <c r="B35" s="114"/>
      <c r="C35" s="117"/>
      <c r="D35" s="152" t="s">
        <v>4</v>
      </c>
      <c r="E35" s="139">
        <v>1.3</v>
      </c>
      <c r="F35" s="139">
        <f>E35+E35*$H$25/100</f>
        <v>1.391</v>
      </c>
      <c r="G35" s="143">
        <f>G14*H14</f>
        <v>2240</v>
      </c>
      <c r="H35" s="135">
        <f>H34*H14</f>
        <v>1.0891089108910892</v>
      </c>
      <c r="I35" s="144">
        <f>F35+H35</f>
        <v>2.480108910891089</v>
      </c>
      <c r="J35" s="139">
        <f>I35+I35*$H$26/100</f>
        <v>2.7777219801980197</v>
      </c>
      <c r="K35" s="116"/>
      <c r="L35" s="92"/>
      <c r="M35" s="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8" customHeight="1">
      <c r="A36" s="92"/>
      <c r="B36" s="114"/>
      <c r="C36" s="117"/>
      <c r="D36" s="152" t="s">
        <v>11</v>
      </c>
      <c r="E36" s="139">
        <v>2.1</v>
      </c>
      <c r="F36" s="139">
        <f>E36+E36*$H$25/100</f>
        <v>2.247</v>
      </c>
      <c r="G36" s="143">
        <f>G15*H15</f>
        <v>6160</v>
      </c>
      <c r="H36" s="135">
        <f>H34*H15</f>
        <v>1.9059405940594059</v>
      </c>
      <c r="I36" s="144">
        <f>F36+H36</f>
        <v>4.152940594059405</v>
      </c>
      <c r="J36" s="139">
        <f>I36+I36*$H$26/100</f>
        <v>4.651293465346534</v>
      </c>
      <c r="K36" s="116"/>
      <c r="L36" s="92"/>
      <c r="M36" s="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 customHeight="1">
      <c r="A37" s="92"/>
      <c r="B37" s="114"/>
      <c r="C37" s="37"/>
      <c r="D37" s="145"/>
      <c r="E37" s="146"/>
      <c r="F37" s="145"/>
      <c r="G37" s="136">
        <f>SUM(G33:G36)</f>
        <v>12120</v>
      </c>
      <c r="H37" s="146"/>
      <c r="I37" s="146"/>
      <c r="J37" s="101"/>
      <c r="K37" s="116"/>
      <c r="L37" s="92"/>
      <c r="M37" s="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5">
      <c r="A38" s="92"/>
      <c r="B38" s="114"/>
      <c r="C38" s="39"/>
      <c r="D38" s="101"/>
      <c r="E38" s="101"/>
      <c r="F38" s="101"/>
      <c r="G38" s="101"/>
      <c r="H38" s="101"/>
      <c r="I38" s="101"/>
      <c r="J38" s="101"/>
      <c r="K38" s="116"/>
      <c r="L38" s="92"/>
      <c r="M38" s="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30">
      <c r="A39" s="92"/>
      <c r="B39" s="114"/>
      <c r="C39" s="39"/>
      <c r="D39" s="137" t="s">
        <v>0</v>
      </c>
      <c r="E39" s="147" t="s">
        <v>33</v>
      </c>
      <c r="F39" s="147" t="s">
        <v>34</v>
      </c>
      <c r="G39" s="138" t="s">
        <v>35</v>
      </c>
      <c r="H39" s="153" t="s">
        <v>45</v>
      </c>
      <c r="I39" s="101"/>
      <c r="J39" s="101"/>
      <c r="K39" s="116"/>
      <c r="L39" s="92"/>
      <c r="M39" s="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13" ht="18" customHeight="1">
      <c r="A40" s="92"/>
      <c r="B40" s="114"/>
      <c r="C40" s="39"/>
      <c r="D40" s="148" t="s">
        <v>2</v>
      </c>
      <c r="E40" s="149">
        <f>J33*H27/100</f>
        <v>0.23484381782178218</v>
      </c>
      <c r="F40" s="149">
        <f>J33+E40</f>
        <v>3.1703915405940593</v>
      </c>
      <c r="G40" s="101"/>
      <c r="H40" s="139">
        <f>H33*G12</f>
        <v>1797.0297029702972</v>
      </c>
      <c r="I40" s="101"/>
      <c r="J40" s="101"/>
      <c r="K40" s="116"/>
      <c r="L40" s="92"/>
      <c r="M40" s="8"/>
    </row>
    <row r="41" spans="1:12" ht="18" customHeight="1">
      <c r="A41" s="92"/>
      <c r="B41" s="98"/>
      <c r="C41" s="39"/>
      <c r="D41" s="148" t="s">
        <v>3</v>
      </c>
      <c r="E41" s="149">
        <f>J34*$H$27/100</f>
        <v>0.20826499801980197</v>
      </c>
      <c r="F41" s="149">
        <f>J34+E41</f>
        <v>2.811577473267327</v>
      </c>
      <c r="G41" s="101"/>
      <c r="H41" s="139">
        <f>H34*G13</f>
        <v>3267.3267326732675</v>
      </c>
      <c r="I41" s="101"/>
      <c r="J41" s="101"/>
      <c r="K41" s="109"/>
      <c r="L41" s="92"/>
    </row>
    <row r="42" spans="1:12" ht="18" customHeight="1">
      <c r="A42" s="92"/>
      <c r="B42" s="98"/>
      <c r="C42" s="39"/>
      <c r="D42" s="148" t="s">
        <v>4</v>
      </c>
      <c r="E42" s="149">
        <f>J35*$H$27/100</f>
        <v>0.22221775841584157</v>
      </c>
      <c r="F42" s="149">
        <f>J35+E42</f>
        <v>2.999939738613861</v>
      </c>
      <c r="G42" s="101"/>
      <c r="H42" s="139">
        <f>H35*G14</f>
        <v>3049.50495049505</v>
      </c>
      <c r="I42" s="101"/>
      <c r="J42" s="101"/>
      <c r="K42" s="109"/>
      <c r="L42" s="92"/>
    </row>
    <row r="43" spans="1:12" ht="18" customHeight="1">
      <c r="A43" s="92"/>
      <c r="B43" s="98"/>
      <c r="C43" s="39"/>
      <c r="D43" s="148" t="s">
        <v>11</v>
      </c>
      <c r="E43" s="149">
        <f>J36*$H$27/100</f>
        <v>0.3721034772277227</v>
      </c>
      <c r="F43" s="149">
        <f>J36+E43</f>
        <v>5.023396942574256</v>
      </c>
      <c r="G43" s="101"/>
      <c r="H43" s="139">
        <f>H36*G15</f>
        <v>8386.138613861385</v>
      </c>
      <c r="I43" s="101"/>
      <c r="J43" s="101"/>
      <c r="K43" s="109"/>
      <c r="L43" s="92"/>
    </row>
    <row r="44" spans="1:12" ht="18" customHeight="1">
      <c r="A44" s="92"/>
      <c r="B44" s="98"/>
      <c r="C44" s="39"/>
      <c r="D44" s="99"/>
      <c r="E44" s="99"/>
      <c r="F44" s="99"/>
      <c r="G44" s="99"/>
      <c r="H44" s="139">
        <f>SUM(H40:H43)</f>
        <v>16500</v>
      </c>
      <c r="I44" s="101"/>
      <c r="J44" s="101"/>
      <c r="K44" s="109"/>
      <c r="L44" s="92"/>
    </row>
    <row r="45" spans="1:12" ht="9" customHeight="1">
      <c r="A45" s="92"/>
      <c r="B45" s="98"/>
      <c r="C45" s="39"/>
      <c r="D45" s="38"/>
      <c r="E45" s="38"/>
      <c r="F45" s="38"/>
      <c r="G45" s="38"/>
      <c r="H45" s="38"/>
      <c r="I45" s="38"/>
      <c r="J45" s="38"/>
      <c r="K45" s="109"/>
      <c r="L45" s="92"/>
    </row>
    <row r="46" spans="1:12" ht="7.5" customHeight="1">
      <c r="A46" s="92"/>
      <c r="B46" s="118"/>
      <c r="C46" s="119"/>
      <c r="D46" s="119"/>
      <c r="E46" s="119"/>
      <c r="F46" s="119"/>
      <c r="G46" s="119"/>
      <c r="H46" s="119"/>
      <c r="I46" s="119"/>
      <c r="J46" s="119"/>
      <c r="K46" s="120"/>
      <c r="L46" s="92"/>
    </row>
    <row r="47" spans="1:12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3:12" ht="12.75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2.75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2.75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2.75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2.7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2.7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2.7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2.7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2.75"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printOptions/>
  <pageMargins left="0.3937007874015748" right="0.3937007874015748" top="0.7874015748031497" bottom="0.7874015748031497" header="0.511811023" footer="0.511811023"/>
  <pageSetup fitToHeight="1" fitToWidth="1" orientation="portrait" paperSize="9" scale="83" r:id="rId1"/>
  <headerFooter alignWithMargins="0">
    <oddHeader>&amp;LAutor: Prof. Dr. von Känel&amp;R&amp;D</oddHeader>
    <oddFooter>&amp;L&amp;F&amp;C&amp;A&amp;RSeite 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SvK</dc:creator>
  <cp:keywords/>
  <dc:description/>
  <cp:lastModifiedBy>von Känel</cp:lastModifiedBy>
  <cp:lastPrinted>2005-02-02T21:11:15Z</cp:lastPrinted>
  <dcterms:created xsi:type="dcterms:W3CDTF">2002-03-09T08:59:15Z</dcterms:created>
  <dcterms:modified xsi:type="dcterms:W3CDTF">2013-02-05T07:45:26Z</dcterms:modified>
  <cp:category/>
  <cp:version/>
  <cp:contentType/>
  <cp:contentStatus/>
</cp:coreProperties>
</file>