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120" windowHeight="4380" activeTab="0"/>
  </bookViews>
  <sheets>
    <sheet name="A01" sheetId="1" r:id="rId1"/>
  </sheets>
  <definedNames>
    <definedName name="_xlnm.Print_Area" localSheetId="0">'A01'!$A$1:$J$34</definedName>
    <definedName name="Druckbereich_MI" localSheetId="0">'A01'!$D$1:$J$31</definedName>
    <definedName name="Druckbereich_MI">#REF!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E13" authorId="0">
      <text>
        <r>
          <rPr>
            <sz val="8"/>
            <rFont val="Tahoma"/>
            <family val="0"/>
          </rPr>
          <t xml:space="preserve">zs = Zuschlagssatz [%]; wird aus dem BAB I übernommen!
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<sst xmlns="http://schemas.openxmlformats.org/spreadsheetml/2006/main" count="39" uniqueCount="38">
  <si>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 </t>
  </si>
  <si>
    <t>Nr.</t>
  </si>
  <si>
    <t>%</t>
  </si>
  <si>
    <t>Position</t>
  </si>
  <si>
    <t>zs</t>
  </si>
  <si>
    <t>Angaben in [EUR]</t>
  </si>
  <si>
    <t>[%]</t>
  </si>
  <si>
    <t>Materialeinzelkosten</t>
  </si>
  <si>
    <t>Materialgemeinkosten</t>
  </si>
  <si>
    <t>Materialkosten</t>
  </si>
  <si>
    <t>Fertigungszeit (Hand)</t>
  </si>
  <si>
    <t>Durchschnittslohn</t>
  </si>
  <si>
    <t>Fertigungslöhne</t>
  </si>
  <si>
    <t>Maschinenzeit</t>
  </si>
  <si>
    <t>Maschinenstundensatz</t>
  </si>
  <si>
    <t>Maschinenabhängige Gemeinkosten</t>
  </si>
  <si>
    <t xml:space="preserve">Rest-Fertigungsgemeinkosten </t>
  </si>
  <si>
    <t>Sondereinzelkosten der Fertigung</t>
  </si>
  <si>
    <t>Fertigungskosten</t>
  </si>
  <si>
    <t>Herstellungskosten</t>
  </si>
  <si>
    <t>Verwaltungs- und Vertriebsgemeinkosten</t>
  </si>
  <si>
    <t>Sondereinzelkosten des Vertriebs</t>
  </si>
  <si>
    <t>Selbstkosten des Auftrages/ Einzel-KTR</t>
  </si>
  <si>
    <t>Angebotspreis</t>
  </si>
  <si>
    <t>Auftragsgröße - Plan:</t>
  </si>
  <si>
    <t>Auftragsgröße - Ist:</t>
  </si>
  <si>
    <t>Planwert</t>
  </si>
  <si>
    <t>Istwert</t>
  </si>
  <si>
    <t>Ist-zs</t>
  </si>
  <si>
    <t>Nachkalkulation</t>
  </si>
  <si>
    <t>DAA-Wirtschaftslexikon</t>
  </si>
  <si>
    <r>
      <t xml:space="preserve">Der Unternehmer </t>
    </r>
    <r>
      <rPr>
        <b/>
        <i/>
        <sz val="12"/>
        <rFont val="Arial"/>
        <family val="2"/>
      </rPr>
      <t>Max Muster e. Kfm</t>
    </r>
    <r>
      <rPr>
        <b/>
        <sz val="12"/>
        <rFont val="Arial"/>
        <family val="2"/>
      </rPr>
      <t>. lässt für den Auftrag "Anfertigung von Produkt X"</t>
    </r>
  </si>
  <si>
    <t xml:space="preserve"> ME</t>
  </si>
  <si>
    <t>Gewinn/Verlust</t>
  </si>
  <si>
    <t xml:space="preserve">Was ergibt die Nachkalkulation </t>
  </si>
  <si>
    <t>des Auftrages?</t>
  </si>
  <si>
    <t>eine Nachkalkulation unter Zugrundelegen der nachfolgend  aufgeführten Daten</t>
  </si>
  <si>
    <t xml:space="preserve"> erarbeiten.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</si>
</sst>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0.00_)"/>
    <numFmt numFmtId="178" formatCode="0.0_)"/>
    <numFmt numFmtId="179" formatCode="0.0"/>
    <numFmt numFmtId="180" formatCode="0_)"/>
    <numFmt numFmtId="181" formatCode="0.000000"/>
    <numFmt numFmtId="182" formatCode="0.00000"/>
    <numFmt numFmtId="183" formatCode="#,##0.0"/>
    <numFmt numFmtId="184" formatCode="#,##0\ &quot;DM&quot;"/>
    <numFmt numFmtId="185" formatCode="#,##0.000"/>
    <numFmt numFmtId="186" formatCode="#,##0.0\ &quot;DM&quot;"/>
    <numFmt numFmtId="187" formatCode="0.0000"/>
    <numFmt numFmtId="188" formatCode="#,##0.0000"/>
    <numFmt numFmtId="189" formatCode="0.000"/>
    <numFmt numFmtId="190" formatCode="0.0000000"/>
    <numFmt numFmtId="191" formatCode="_-* #,##0.0\ _D_M_-;\-* #,##0.0\ _D_M_-;_-* &quot;-&quot;??\ _D_M_-;_-@_-"/>
    <numFmt numFmtId="192" formatCode="_-* #,##0\ _D_M_-;\-* #,##0\ _D_M_-;_-* &quot;-&quot;??\ _D_M_-;_-@_-"/>
    <numFmt numFmtId="193" formatCode="0.00000000"/>
    <numFmt numFmtId="194" formatCode="0.000000000"/>
    <numFmt numFmtId="195" formatCode="0.0000000000"/>
    <numFmt numFmtId="196" formatCode="0.00000000000"/>
    <numFmt numFmtId="197" formatCode="#,##0.00000"/>
    <numFmt numFmtId="198" formatCode="#,##0.00\ _D_M"/>
    <numFmt numFmtId="199" formatCode="#,##0.00_ ;\-#,##0.00\ "/>
    <numFmt numFmtId="200" formatCode="0.00\ &quot;EUR&quot;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4"/>
      <name val="MS Sans Serif"/>
      <family val="0"/>
    </font>
    <font>
      <b/>
      <sz val="14"/>
      <name val="Arial"/>
      <family val="2"/>
    </font>
    <font>
      <sz val="8"/>
      <name val="Tahoma"/>
      <family val="0"/>
    </font>
    <font>
      <sz val="10"/>
      <color indexed="1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6" fillId="2" borderId="0" applyBorder="0" applyAlignment="0" applyProtection="0"/>
    <xf numFmtId="9" fontId="0" fillId="0" borderId="0" applyFont="0" applyFill="0" applyBorder="0" applyAlignment="0" applyProtection="0"/>
    <xf numFmtId="176" fontId="2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19">
      <alignment/>
      <protection/>
    </xf>
    <xf numFmtId="176" fontId="1" fillId="3" borderId="0" xfId="19" applyFont="1" applyFill="1">
      <alignment/>
      <protection/>
    </xf>
    <xf numFmtId="176" fontId="2" fillId="3" borderId="0" xfId="19" applyFill="1">
      <alignment/>
      <protection/>
    </xf>
    <xf numFmtId="176" fontId="2" fillId="4" borderId="0" xfId="19" applyFill="1">
      <alignment/>
      <protection/>
    </xf>
    <xf numFmtId="176" fontId="1" fillId="4" borderId="0" xfId="19" applyFont="1" applyFill="1" applyAlignment="1" applyProtection="1">
      <alignment horizontal="left"/>
      <protection/>
    </xf>
    <xf numFmtId="176" fontId="1" fillId="4" borderId="0" xfId="19" applyFont="1" applyFill="1">
      <alignment/>
      <protection/>
    </xf>
    <xf numFmtId="176" fontId="7" fillId="4" borderId="0" xfId="19" applyFont="1" applyFill="1">
      <alignment/>
      <protection/>
    </xf>
    <xf numFmtId="176" fontId="7" fillId="4" borderId="0" xfId="19" applyFont="1" applyFill="1" applyAlignment="1" applyProtection="1">
      <alignment horizontal="left"/>
      <protection/>
    </xf>
    <xf numFmtId="176" fontId="8" fillId="4" borderId="0" xfId="19" applyFont="1" applyFill="1">
      <alignment/>
      <protection/>
    </xf>
    <xf numFmtId="176" fontId="9" fillId="4" borderId="0" xfId="19" applyFont="1" applyFill="1">
      <alignment/>
      <protection/>
    </xf>
    <xf numFmtId="176" fontId="4" fillId="4" borderId="0" xfId="19" applyFont="1" applyFill="1">
      <alignment/>
      <protection/>
    </xf>
    <xf numFmtId="176" fontId="2" fillId="0" borderId="1" xfId="19" applyBorder="1" applyAlignment="1">
      <alignment vertical="center"/>
      <protection/>
    </xf>
    <xf numFmtId="176" fontId="2" fillId="0" borderId="2" xfId="19" applyBorder="1" applyAlignment="1">
      <alignment vertical="center"/>
      <protection/>
    </xf>
    <xf numFmtId="176" fontId="3" fillId="3" borderId="2" xfId="19" applyFont="1" applyFill="1" applyBorder="1" applyAlignment="1" applyProtection="1">
      <alignment horizontal="centerContinuous" vertical="center"/>
      <protection/>
    </xf>
    <xf numFmtId="176" fontId="3" fillId="3" borderId="3" xfId="19" applyFont="1" applyFill="1" applyBorder="1" applyAlignment="1">
      <alignment horizontal="centerContinuous" vertical="center"/>
      <protection/>
    </xf>
    <xf numFmtId="176" fontId="0" fillId="3" borderId="0" xfId="19" applyFont="1" applyFill="1" applyBorder="1" applyAlignment="1">
      <alignment horizontal="left" vertical="center"/>
      <protection/>
    </xf>
    <xf numFmtId="0" fontId="0" fillId="3" borderId="4" xfId="0" applyFill="1" applyBorder="1" applyAlignment="1">
      <alignment vertical="center"/>
    </xf>
    <xf numFmtId="176" fontId="0" fillId="3" borderId="5" xfId="19" applyFont="1" applyFill="1" applyBorder="1" applyAlignment="1">
      <alignment horizontal="left" vertical="center"/>
      <protection/>
    </xf>
    <xf numFmtId="176" fontId="2" fillId="4" borderId="0" xfId="19" applyFill="1" applyAlignment="1">
      <alignment vertical="center"/>
      <protection/>
    </xf>
    <xf numFmtId="176" fontId="2" fillId="3" borderId="6" xfId="19" applyFill="1" applyBorder="1" applyAlignment="1">
      <alignment vertical="center"/>
      <protection/>
    </xf>
    <xf numFmtId="176" fontId="2" fillId="3" borderId="7" xfId="19" applyFill="1" applyBorder="1" applyAlignment="1">
      <alignment vertical="center"/>
      <protection/>
    </xf>
    <xf numFmtId="176" fontId="10" fillId="3" borderId="0" xfId="19" applyFont="1" applyFill="1" applyBorder="1" applyAlignment="1">
      <alignment horizontal="left" vertical="center"/>
      <protection/>
    </xf>
    <xf numFmtId="176" fontId="10" fillId="3" borderId="5" xfId="19" applyFont="1" applyFill="1" applyBorder="1" applyAlignment="1" applyProtection="1">
      <alignment horizontal="centerContinuous" vertical="center"/>
      <protection/>
    </xf>
    <xf numFmtId="176" fontId="10" fillId="3" borderId="5" xfId="19" applyFont="1" applyFill="1" applyBorder="1" applyAlignment="1">
      <alignment horizontal="left" vertical="center"/>
      <protection/>
    </xf>
    <xf numFmtId="176" fontId="11" fillId="5" borderId="8" xfId="19" applyFont="1" applyFill="1" applyBorder="1" applyAlignment="1" applyProtection="1">
      <alignment horizontal="center" vertical="center"/>
      <protection/>
    </xf>
    <xf numFmtId="176" fontId="12" fillId="4" borderId="0" xfId="19" applyFont="1" applyFill="1" applyAlignment="1" applyProtection="1">
      <alignment horizontal="left"/>
      <protection/>
    </xf>
    <xf numFmtId="176" fontId="11" fillId="3" borderId="0" xfId="19" applyFont="1" applyFill="1" applyBorder="1" applyAlignment="1" applyProtection="1">
      <alignment horizontal="left" vertical="center"/>
      <protection/>
    </xf>
    <xf numFmtId="176" fontId="11" fillId="3" borderId="0" xfId="19" applyFont="1" applyFill="1" applyBorder="1" applyAlignment="1">
      <alignment horizontal="left" vertical="center"/>
      <protection/>
    </xf>
    <xf numFmtId="176" fontId="13" fillId="3" borderId="0" xfId="19" applyFont="1" applyFill="1" applyBorder="1" applyAlignment="1">
      <alignment horizontal="left" vertical="center"/>
      <protection/>
    </xf>
    <xf numFmtId="176" fontId="13" fillId="3" borderId="0" xfId="19" applyFont="1" applyFill="1" applyBorder="1" applyAlignment="1" applyProtection="1">
      <alignment horizontal="left" vertical="center"/>
      <protection/>
    </xf>
    <xf numFmtId="176" fontId="11" fillId="3" borderId="0" xfId="19" applyFont="1" applyFill="1" applyBorder="1" applyAlignment="1">
      <alignment vertical="center"/>
      <protection/>
    </xf>
    <xf numFmtId="176" fontId="13" fillId="3" borderId="0" xfId="19" applyFont="1" applyFill="1" applyBorder="1" applyAlignment="1">
      <alignment vertical="center"/>
      <protection/>
    </xf>
    <xf numFmtId="4" fontId="11" fillId="6" borderId="8" xfId="20" applyNumberFormat="1" applyFont="1" applyFill="1" applyBorder="1" applyAlignment="1">
      <alignment horizontal="center" vertical="center"/>
      <protection/>
    </xf>
    <xf numFmtId="4" fontId="11" fillId="6" borderId="8" xfId="20" applyNumberFormat="1" applyFont="1" applyFill="1" applyBorder="1" applyAlignment="1">
      <alignment vertical="center"/>
      <protection/>
    </xf>
    <xf numFmtId="3" fontId="11" fillId="0" borderId="8" xfId="20" applyNumberFormat="1" applyFont="1" applyBorder="1" applyAlignment="1">
      <alignment horizontal="center" vertical="center"/>
      <protection/>
    </xf>
    <xf numFmtId="4" fontId="11" fillId="0" borderId="8" xfId="20" applyNumberFormat="1" applyFont="1" applyBorder="1" applyAlignment="1">
      <alignment vertical="center"/>
      <protection/>
    </xf>
    <xf numFmtId="4" fontId="11" fillId="7" borderId="8" xfId="20" applyNumberFormat="1" applyFont="1" applyFill="1" applyBorder="1" applyAlignment="1">
      <alignment vertical="center"/>
      <protection/>
    </xf>
    <xf numFmtId="4" fontId="11" fillId="3" borderId="8" xfId="20" applyNumberFormat="1" applyFont="1" applyFill="1" applyBorder="1" applyAlignment="1">
      <alignment vertical="center"/>
      <protection/>
    </xf>
    <xf numFmtId="176" fontId="14" fillId="3" borderId="9" xfId="19" applyFont="1" applyFill="1" applyBorder="1" applyAlignment="1">
      <alignment vertical="center"/>
      <protection/>
    </xf>
    <xf numFmtId="176" fontId="14" fillId="4" borderId="0" xfId="19" applyFont="1" applyFill="1" applyAlignment="1">
      <alignment vertical="center"/>
      <protection/>
    </xf>
    <xf numFmtId="176" fontId="14" fillId="0" borderId="0" xfId="19" applyFont="1">
      <alignment/>
      <protection/>
    </xf>
    <xf numFmtId="0" fontId="11" fillId="3" borderId="4" xfId="0" applyFont="1" applyFill="1" applyBorder="1" applyAlignment="1">
      <alignment vertical="center"/>
    </xf>
    <xf numFmtId="4" fontId="11" fillId="6" borderId="10" xfId="20" applyNumberFormat="1" applyFont="1" applyFill="1" applyBorder="1" applyAlignment="1">
      <alignment horizontal="center" vertical="center"/>
      <protection/>
    </xf>
    <xf numFmtId="4" fontId="11" fillId="6" borderId="11" xfId="20" applyNumberFormat="1" applyFont="1" applyFill="1" applyBorder="1" applyAlignment="1">
      <alignment horizontal="center" vertical="center"/>
      <protection/>
    </xf>
    <xf numFmtId="4" fontId="11" fillId="0" borderId="8" xfId="20" applyNumberFormat="1" applyFont="1" applyBorder="1" applyAlignment="1">
      <alignment vertical="center" wrapText="1"/>
      <protection/>
    </xf>
  </cellXfs>
  <cellStyles count="9">
    <cellStyle name="Normal" xfId="0"/>
    <cellStyle name="Comma" xfId="15"/>
    <cellStyle name="Comma [0]" xfId="16"/>
    <cellStyle name="Euro" xfId="17"/>
    <cellStyle name="Percent" xfId="18"/>
    <cellStyle name="Standard_K_L489" xfId="19"/>
    <cellStyle name="Standard_K_L555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E6F09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0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8515625" style="1" customWidth="1"/>
    <col min="2" max="2" width="3.28125" style="1" customWidth="1"/>
    <col min="3" max="3" width="4.421875" style="1" customWidth="1"/>
    <col min="4" max="4" width="32.28125" style="1" customWidth="1"/>
    <col min="5" max="5" width="10.28125" style="1" customWidth="1"/>
    <col min="6" max="6" width="12.57421875" style="1" customWidth="1"/>
    <col min="7" max="7" width="11.7109375" style="1" customWidth="1"/>
    <col min="8" max="8" width="14.28125" style="1" customWidth="1"/>
    <col min="9" max="9" width="10.57421875" style="1" customWidth="1"/>
    <col min="10" max="10" width="2.28125" style="1" customWidth="1"/>
    <col min="11" max="16384" width="11.00390625" style="1" customWidth="1"/>
  </cols>
  <sheetData>
    <row r="1" spans="1:13" ht="7.5" customHeight="1">
      <c r="A1" s="7"/>
      <c r="B1" s="7"/>
      <c r="C1" s="7"/>
      <c r="D1" s="8"/>
      <c r="E1" s="8"/>
      <c r="F1" s="8"/>
      <c r="G1" s="8"/>
      <c r="H1" s="8"/>
      <c r="I1" s="5" t="s">
        <v>0</v>
      </c>
      <c r="J1" s="4"/>
      <c r="K1" s="2"/>
      <c r="L1" s="3"/>
      <c r="M1" s="3"/>
    </row>
    <row r="2" spans="1:13" ht="26.25">
      <c r="A2" s="7"/>
      <c r="B2" s="10" t="s">
        <v>30</v>
      </c>
      <c r="C2" s="9"/>
      <c r="D2" s="8"/>
      <c r="E2" s="8"/>
      <c r="F2" s="8"/>
      <c r="G2" s="8"/>
      <c r="H2" s="8"/>
      <c r="I2" s="6"/>
      <c r="J2" s="4"/>
      <c r="K2" s="2"/>
      <c r="L2" s="3"/>
      <c r="M2" s="3"/>
    </row>
    <row r="3" spans="1:13" ht="22.5" customHeight="1">
      <c r="A3" s="7"/>
      <c r="B3" s="11" t="s">
        <v>29</v>
      </c>
      <c r="C3" s="7"/>
      <c r="D3" s="8"/>
      <c r="E3" s="8"/>
      <c r="F3" s="8"/>
      <c r="G3" s="26"/>
      <c r="H3" s="8"/>
      <c r="I3" s="6"/>
      <c r="J3" s="4"/>
      <c r="K3" s="2"/>
      <c r="L3" s="3"/>
      <c r="M3" s="3"/>
    </row>
    <row r="4" spans="1:13" ht="4.5" customHeight="1">
      <c r="A4" s="7"/>
      <c r="B4" s="7"/>
      <c r="C4" s="7"/>
      <c r="D4" s="8"/>
      <c r="E4" s="8"/>
      <c r="F4" s="8"/>
      <c r="G4" s="8"/>
      <c r="H4" s="8"/>
      <c r="I4" s="6"/>
      <c r="J4" s="4"/>
      <c r="K4" s="2"/>
      <c r="L4" s="3"/>
      <c r="M4" s="3"/>
    </row>
    <row r="5" spans="1:13" ht="6" customHeight="1">
      <c r="A5" s="4"/>
      <c r="B5" s="12"/>
      <c r="C5" s="13"/>
      <c r="D5" s="14"/>
      <c r="E5" s="14"/>
      <c r="F5" s="14"/>
      <c r="G5" s="14"/>
      <c r="H5" s="14"/>
      <c r="I5" s="15"/>
      <c r="J5" s="4"/>
      <c r="K5" s="2"/>
      <c r="L5" s="3"/>
      <c r="M5" s="3"/>
    </row>
    <row r="6" spans="1:13" ht="21" customHeight="1">
      <c r="A6" s="4"/>
      <c r="B6" s="23"/>
      <c r="C6" s="27" t="s">
        <v>31</v>
      </c>
      <c r="D6" s="22"/>
      <c r="E6" s="22"/>
      <c r="F6" s="22"/>
      <c r="G6" s="22"/>
      <c r="H6" s="16"/>
      <c r="I6" s="17"/>
      <c r="J6" s="4"/>
      <c r="K6" s="2"/>
      <c r="L6" s="3"/>
      <c r="M6" s="3"/>
    </row>
    <row r="7" spans="1:13" ht="21" customHeight="1">
      <c r="A7" s="4"/>
      <c r="B7" s="23"/>
      <c r="C7" s="27" t="s">
        <v>36</v>
      </c>
      <c r="D7" s="28"/>
      <c r="E7" s="28"/>
      <c r="F7" s="28"/>
      <c r="G7" s="28"/>
      <c r="H7" s="29"/>
      <c r="I7" s="17"/>
      <c r="J7" s="4"/>
      <c r="K7" s="2"/>
      <c r="L7" s="3"/>
      <c r="M7" s="3"/>
    </row>
    <row r="8" spans="1:13" ht="15" customHeight="1">
      <c r="A8" s="4"/>
      <c r="B8" s="23"/>
      <c r="C8" s="28" t="s">
        <v>37</v>
      </c>
      <c r="D8" s="27"/>
      <c r="E8" s="27"/>
      <c r="F8" s="27"/>
      <c r="G8" s="27"/>
      <c r="H8" s="30"/>
      <c r="I8" s="17"/>
      <c r="J8" s="4"/>
      <c r="K8" s="2"/>
      <c r="L8" s="3"/>
      <c r="M8" s="3"/>
    </row>
    <row r="9" spans="1:13" ht="15" customHeight="1">
      <c r="A9" s="4"/>
      <c r="B9" s="23"/>
      <c r="C9" s="28"/>
      <c r="D9" s="27"/>
      <c r="E9" s="27"/>
      <c r="F9" s="27"/>
      <c r="G9" s="27"/>
      <c r="H9" s="30"/>
      <c r="I9" s="17"/>
      <c r="J9" s="4"/>
      <c r="K9" s="2"/>
      <c r="L9" s="3"/>
      <c r="M9" s="3"/>
    </row>
    <row r="10" spans="1:13" ht="16.5" customHeight="1">
      <c r="A10" s="4"/>
      <c r="B10" s="23"/>
      <c r="C10" s="28" t="s">
        <v>34</v>
      </c>
      <c r="D10" s="27"/>
      <c r="E10" s="27"/>
      <c r="F10" s="27" t="s">
        <v>24</v>
      </c>
      <c r="G10" s="27"/>
      <c r="H10" s="25">
        <v>20</v>
      </c>
      <c r="I10" s="42" t="s">
        <v>32</v>
      </c>
      <c r="J10" s="4"/>
      <c r="K10" s="2"/>
      <c r="L10" s="3"/>
      <c r="M10" s="3"/>
    </row>
    <row r="11" spans="1:13" ht="15" customHeight="1">
      <c r="A11" s="4"/>
      <c r="B11" s="24"/>
      <c r="C11" s="27" t="s">
        <v>35</v>
      </c>
      <c r="D11" s="31"/>
      <c r="E11" s="31"/>
      <c r="F11" s="31" t="s">
        <v>25</v>
      </c>
      <c r="G11" s="31"/>
      <c r="H11" s="25">
        <v>20</v>
      </c>
      <c r="I11" s="42" t="s">
        <v>32</v>
      </c>
      <c r="J11" s="4"/>
      <c r="K11" s="2"/>
      <c r="L11" s="3"/>
      <c r="M11" s="3"/>
    </row>
    <row r="12" spans="1:13" ht="15" customHeight="1">
      <c r="A12" s="4"/>
      <c r="B12" s="18"/>
      <c r="C12" s="30"/>
      <c r="D12" s="32"/>
      <c r="E12" s="32"/>
      <c r="F12" s="32"/>
      <c r="G12" s="32"/>
      <c r="H12" s="32"/>
      <c r="I12" s="17"/>
      <c r="J12" s="4"/>
      <c r="K12" s="2"/>
      <c r="L12" s="3"/>
      <c r="M12" s="3"/>
    </row>
    <row r="13" spans="1:13" ht="19.5" customHeight="1">
      <c r="A13" s="4"/>
      <c r="B13" s="18"/>
      <c r="C13" s="43" t="s">
        <v>1</v>
      </c>
      <c r="D13" s="34" t="s">
        <v>3</v>
      </c>
      <c r="E13" s="33" t="s">
        <v>4</v>
      </c>
      <c r="F13" s="33" t="s">
        <v>26</v>
      </c>
      <c r="G13" s="33" t="s">
        <v>28</v>
      </c>
      <c r="H13" s="33" t="s">
        <v>27</v>
      </c>
      <c r="I13" s="17"/>
      <c r="J13" s="4"/>
      <c r="K13" s="2"/>
      <c r="L13" s="3"/>
      <c r="M13" s="3"/>
    </row>
    <row r="14" spans="1:13" ht="19.5" customHeight="1">
      <c r="A14" s="4"/>
      <c r="B14" s="18"/>
      <c r="C14" s="44"/>
      <c r="D14" s="33" t="s">
        <v>5</v>
      </c>
      <c r="E14" s="33" t="s">
        <v>6</v>
      </c>
      <c r="F14" s="34"/>
      <c r="G14" s="33" t="s">
        <v>2</v>
      </c>
      <c r="H14" s="34"/>
      <c r="I14" s="17"/>
      <c r="J14" s="4"/>
      <c r="K14" s="2"/>
      <c r="L14" s="3"/>
      <c r="M14" s="3"/>
    </row>
    <row r="15" spans="1:13" ht="19.5" customHeight="1">
      <c r="A15" s="4"/>
      <c r="B15" s="18"/>
      <c r="C15" s="35">
        <v>1</v>
      </c>
      <c r="D15" s="45" t="s">
        <v>7</v>
      </c>
      <c r="E15" s="37"/>
      <c r="F15" s="36">
        <v>2600</v>
      </c>
      <c r="G15" s="37"/>
      <c r="H15" s="36">
        <v>2720</v>
      </c>
      <c r="I15" s="17"/>
      <c r="J15" s="4"/>
      <c r="K15" s="2"/>
      <c r="L15" s="3"/>
      <c r="M15" s="3"/>
    </row>
    <row r="16" spans="1:13" ht="19.5" customHeight="1">
      <c r="A16" s="4"/>
      <c r="B16" s="18"/>
      <c r="C16" s="35">
        <f aca="true" t="shared" si="0" ref="C16:C32">C15+1</f>
        <v>2</v>
      </c>
      <c r="D16" s="45" t="s">
        <v>8</v>
      </c>
      <c r="E16" s="38">
        <v>6.5</v>
      </c>
      <c r="F16" s="36">
        <f>F15*E16/100</f>
        <v>169</v>
      </c>
      <c r="G16" s="36">
        <v>6.8</v>
      </c>
      <c r="H16" s="36">
        <f>H15*G16/100</f>
        <v>184.96</v>
      </c>
      <c r="I16" s="17"/>
      <c r="J16" s="4"/>
      <c r="K16" s="2"/>
      <c r="L16" s="3"/>
      <c r="M16" s="3"/>
    </row>
    <row r="17" spans="1:13" ht="19.5" customHeight="1">
      <c r="A17" s="4"/>
      <c r="B17" s="18"/>
      <c r="C17" s="35">
        <f t="shared" si="0"/>
        <v>3</v>
      </c>
      <c r="D17" s="45" t="s">
        <v>9</v>
      </c>
      <c r="E17" s="37"/>
      <c r="F17" s="36">
        <f>F15+F16</f>
        <v>2769</v>
      </c>
      <c r="G17" s="37"/>
      <c r="H17" s="36">
        <f>H15+H16</f>
        <v>2904.96</v>
      </c>
      <c r="I17" s="17"/>
      <c r="J17" s="4"/>
      <c r="K17" s="2"/>
      <c r="L17" s="3"/>
      <c r="M17" s="3"/>
    </row>
    <row r="18" spans="1:13" ht="19.5" customHeight="1">
      <c r="A18" s="4"/>
      <c r="B18" s="18"/>
      <c r="C18" s="35">
        <f t="shared" si="0"/>
        <v>4</v>
      </c>
      <c r="D18" s="45" t="s">
        <v>10</v>
      </c>
      <c r="E18" s="38">
        <f>20*9</f>
        <v>180</v>
      </c>
      <c r="F18" s="37"/>
      <c r="G18" s="36">
        <v>195</v>
      </c>
      <c r="H18" s="37"/>
      <c r="I18" s="17"/>
      <c r="J18" s="4"/>
      <c r="K18" s="2"/>
      <c r="L18" s="3"/>
      <c r="M18" s="3"/>
    </row>
    <row r="19" spans="1:13" ht="19.5" customHeight="1">
      <c r="A19" s="4"/>
      <c r="B19" s="18"/>
      <c r="C19" s="35">
        <f t="shared" si="0"/>
        <v>5</v>
      </c>
      <c r="D19" s="45" t="s">
        <v>11</v>
      </c>
      <c r="E19" s="38">
        <v>9.25</v>
      </c>
      <c r="F19" s="37"/>
      <c r="G19" s="36">
        <v>9.8</v>
      </c>
      <c r="H19" s="37"/>
      <c r="I19" s="17"/>
      <c r="J19" s="4"/>
      <c r="K19" s="2"/>
      <c r="L19" s="3"/>
      <c r="M19" s="3"/>
    </row>
    <row r="20" spans="1:13" ht="19.5" customHeight="1">
      <c r="A20" s="4"/>
      <c r="B20" s="18"/>
      <c r="C20" s="35">
        <f t="shared" si="0"/>
        <v>6</v>
      </c>
      <c r="D20" s="45" t="s">
        <v>12</v>
      </c>
      <c r="E20" s="37"/>
      <c r="F20" s="36">
        <f>E18*E19</f>
        <v>1665</v>
      </c>
      <c r="G20" s="36"/>
      <c r="H20" s="36">
        <f>G18*G19</f>
        <v>1911.0000000000002</v>
      </c>
      <c r="I20" s="17"/>
      <c r="J20" s="4"/>
      <c r="K20" s="2"/>
      <c r="L20" s="3"/>
      <c r="M20" s="3"/>
    </row>
    <row r="21" spans="1:13" ht="19.5" customHeight="1">
      <c r="A21" s="4"/>
      <c r="B21" s="18"/>
      <c r="C21" s="35">
        <f t="shared" si="0"/>
        <v>7</v>
      </c>
      <c r="D21" s="45" t="s">
        <v>13</v>
      </c>
      <c r="E21" s="38">
        <f>20*3</f>
        <v>60</v>
      </c>
      <c r="F21" s="37"/>
      <c r="G21" s="36">
        <v>64</v>
      </c>
      <c r="H21" s="37"/>
      <c r="I21" s="17"/>
      <c r="J21" s="4"/>
      <c r="K21" s="2"/>
      <c r="L21" s="3"/>
      <c r="M21" s="3"/>
    </row>
    <row r="22" spans="1:13" ht="19.5" customHeight="1">
      <c r="A22" s="4"/>
      <c r="B22" s="18"/>
      <c r="C22" s="35">
        <f t="shared" si="0"/>
        <v>8</v>
      </c>
      <c r="D22" s="45" t="s">
        <v>14</v>
      </c>
      <c r="E22" s="38">
        <v>12.56</v>
      </c>
      <c r="F22" s="37"/>
      <c r="G22" s="36">
        <v>13.2</v>
      </c>
      <c r="H22" s="37"/>
      <c r="I22" s="17"/>
      <c r="J22" s="4"/>
      <c r="K22" s="2"/>
      <c r="L22" s="3"/>
      <c r="M22" s="3"/>
    </row>
    <row r="23" spans="1:13" ht="42" customHeight="1">
      <c r="A23" s="4"/>
      <c r="B23" s="18"/>
      <c r="C23" s="35">
        <f t="shared" si="0"/>
        <v>9</v>
      </c>
      <c r="D23" s="45" t="s">
        <v>15</v>
      </c>
      <c r="E23" s="37"/>
      <c r="F23" s="36">
        <f>E21*E22</f>
        <v>753.6</v>
      </c>
      <c r="G23" s="37"/>
      <c r="H23" s="36">
        <f>G21*G22</f>
        <v>844.8</v>
      </c>
      <c r="I23" s="17"/>
      <c r="J23" s="4"/>
      <c r="K23" s="2"/>
      <c r="L23" s="3"/>
      <c r="M23" s="3"/>
    </row>
    <row r="24" spans="1:13" ht="34.5" customHeight="1">
      <c r="A24" s="4"/>
      <c r="B24" s="18"/>
      <c r="C24" s="35">
        <f t="shared" si="0"/>
        <v>10</v>
      </c>
      <c r="D24" s="45" t="s">
        <v>16</v>
      </c>
      <c r="E24" s="38">
        <v>58.2</v>
      </c>
      <c r="F24" s="36">
        <f>F20*E24/100</f>
        <v>969.03</v>
      </c>
      <c r="G24" s="36">
        <v>58</v>
      </c>
      <c r="H24" s="36">
        <f>H20*G24/100</f>
        <v>1108.38</v>
      </c>
      <c r="I24" s="17"/>
      <c r="J24" s="4"/>
      <c r="K24" s="2"/>
      <c r="L24" s="3"/>
      <c r="M24" s="3"/>
    </row>
    <row r="25" spans="1:13" ht="41.25" customHeight="1">
      <c r="A25" s="4"/>
      <c r="B25" s="18"/>
      <c r="C25" s="35">
        <f t="shared" si="0"/>
        <v>11</v>
      </c>
      <c r="D25" s="45" t="s">
        <v>17</v>
      </c>
      <c r="E25" s="37"/>
      <c r="F25" s="36">
        <f>20*25</f>
        <v>500</v>
      </c>
      <c r="G25" s="37"/>
      <c r="H25" s="36">
        <v>500</v>
      </c>
      <c r="I25" s="17"/>
      <c r="J25" s="4"/>
      <c r="K25" s="2"/>
      <c r="L25" s="3"/>
      <c r="M25" s="3"/>
    </row>
    <row r="26" spans="1:13" ht="19.5" customHeight="1">
      <c r="A26" s="4"/>
      <c r="B26" s="18"/>
      <c r="C26" s="35">
        <f t="shared" si="0"/>
        <v>12</v>
      </c>
      <c r="D26" s="45" t="s">
        <v>18</v>
      </c>
      <c r="E26" s="37"/>
      <c r="F26" s="36">
        <f>SUM(F20:F25)</f>
        <v>3887.63</v>
      </c>
      <c r="G26" s="37"/>
      <c r="H26" s="36">
        <f>SUM(H20:H25)</f>
        <v>4364.18</v>
      </c>
      <c r="I26" s="17"/>
      <c r="J26" s="4"/>
      <c r="K26" s="2"/>
      <c r="L26" s="3"/>
      <c r="M26" s="3"/>
    </row>
    <row r="27" spans="1:13" ht="19.5" customHeight="1">
      <c r="A27" s="4"/>
      <c r="B27" s="18"/>
      <c r="C27" s="35">
        <f t="shared" si="0"/>
        <v>13</v>
      </c>
      <c r="D27" s="45" t="s">
        <v>19</v>
      </c>
      <c r="E27" s="37"/>
      <c r="F27" s="36">
        <f>F17+F26</f>
        <v>6656.63</v>
      </c>
      <c r="G27" s="37"/>
      <c r="H27" s="36">
        <f>H17+H26</f>
        <v>7269.14</v>
      </c>
      <c r="I27" s="17"/>
      <c r="J27" s="4"/>
      <c r="K27" s="2"/>
      <c r="L27" s="3"/>
      <c r="M27" s="3"/>
    </row>
    <row r="28" spans="1:13" ht="33.75" customHeight="1">
      <c r="A28" s="4"/>
      <c r="B28" s="18"/>
      <c r="C28" s="35">
        <f t="shared" si="0"/>
        <v>14</v>
      </c>
      <c r="D28" s="45" t="s">
        <v>20</v>
      </c>
      <c r="E28" s="38">
        <v>11.5</v>
      </c>
      <c r="F28" s="36">
        <f>F27*E28/100</f>
        <v>765.51245</v>
      </c>
      <c r="G28" s="36">
        <v>12.1</v>
      </c>
      <c r="H28" s="36">
        <f>H27*G28/100</f>
        <v>879.56594</v>
      </c>
      <c r="I28" s="17"/>
      <c r="J28" s="4"/>
      <c r="K28" s="2"/>
      <c r="L28" s="3"/>
      <c r="M28" s="3"/>
    </row>
    <row r="29" spans="1:13" ht="36.75" customHeight="1">
      <c r="A29" s="4"/>
      <c r="B29" s="18"/>
      <c r="C29" s="35">
        <f t="shared" si="0"/>
        <v>15</v>
      </c>
      <c r="D29" s="45" t="s">
        <v>21</v>
      </c>
      <c r="E29" s="37"/>
      <c r="F29" s="36">
        <f>20*8</f>
        <v>160</v>
      </c>
      <c r="G29" s="37"/>
      <c r="H29" s="36">
        <v>155</v>
      </c>
      <c r="I29" s="17"/>
      <c r="J29" s="4"/>
      <c r="K29" s="2"/>
      <c r="L29" s="3"/>
      <c r="M29" s="3"/>
    </row>
    <row r="30" spans="1:13" ht="40.5" customHeight="1">
      <c r="A30" s="4"/>
      <c r="B30" s="18"/>
      <c r="C30" s="35">
        <f t="shared" si="0"/>
        <v>16</v>
      </c>
      <c r="D30" s="45" t="s">
        <v>22</v>
      </c>
      <c r="E30" s="37"/>
      <c r="F30" s="36">
        <f>F27+F28+F29</f>
        <v>7582.14245</v>
      </c>
      <c r="G30" s="37"/>
      <c r="H30" s="36">
        <f>H27+H28+H29</f>
        <v>8303.70594</v>
      </c>
      <c r="I30" s="17"/>
      <c r="J30" s="4"/>
      <c r="K30" s="2"/>
      <c r="L30" s="3"/>
      <c r="M30" s="3"/>
    </row>
    <row r="31" spans="1:13" ht="19.5" customHeight="1">
      <c r="A31" s="4"/>
      <c r="B31" s="18"/>
      <c r="C31" s="35">
        <f t="shared" si="0"/>
        <v>17</v>
      </c>
      <c r="D31" s="45" t="s">
        <v>33</v>
      </c>
      <c r="E31" s="38">
        <v>7.5</v>
      </c>
      <c r="F31" s="36">
        <f>F30*E31/100</f>
        <v>568.66068375</v>
      </c>
      <c r="G31" s="37"/>
      <c r="H31" s="34">
        <f>H32-H30</f>
        <v>-152.90280624999923</v>
      </c>
      <c r="I31" s="17"/>
      <c r="J31" s="4"/>
      <c r="K31" s="2"/>
      <c r="L31" s="3"/>
      <c r="M31" s="3"/>
    </row>
    <row r="32" spans="1:10" ht="19.5" customHeight="1">
      <c r="A32" s="4"/>
      <c r="B32" s="18"/>
      <c r="C32" s="35">
        <f t="shared" si="0"/>
        <v>18</v>
      </c>
      <c r="D32" s="45" t="s">
        <v>23</v>
      </c>
      <c r="E32" s="37"/>
      <c r="F32" s="36">
        <f>F30+F31</f>
        <v>8150.803133750001</v>
      </c>
      <c r="G32" s="37"/>
      <c r="H32" s="36">
        <f>F32</f>
        <v>8150.803133750001</v>
      </c>
      <c r="I32" s="17"/>
      <c r="J32" s="4"/>
    </row>
    <row r="33" spans="1:10" ht="19.5" customHeight="1">
      <c r="A33" s="4"/>
      <c r="B33" s="20"/>
      <c r="C33" s="39"/>
      <c r="D33" s="39"/>
      <c r="E33" s="39"/>
      <c r="F33" s="39"/>
      <c r="G33" s="39"/>
      <c r="H33" s="39"/>
      <c r="I33" s="21"/>
      <c r="J33" s="4"/>
    </row>
    <row r="34" spans="1:10" ht="15">
      <c r="A34" s="4"/>
      <c r="B34" s="19"/>
      <c r="C34" s="40"/>
      <c r="D34" s="40"/>
      <c r="E34" s="40"/>
      <c r="F34" s="40"/>
      <c r="G34" s="40"/>
      <c r="H34" s="40"/>
      <c r="I34" s="19"/>
      <c r="J34" s="4"/>
    </row>
    <row r="35" spans="3:8" ht="15">
      <c r="C35" s="41"/>
      <c r="D35" s="41"/>
      <c r="E35" s="41"/>
      <c r="F35" s="41"/>
      <c r="G35" s="41"/>
      <c r="H35" s="41"/>
    </row>
    <row r="36" spans="3:8" ht="15">
      <c r="C36" s="41"/>
      <c r="D36" s="41"/>
      <c r="E36" s="41"/>
      <c r="F36" s="41"/>
      <c r="G36" s="41"/>
      <c r="H36" s="41"/>
    </row>
    <row r="37" spans="3:8" ht="15">
      <c r="C37" s="41"/>
      <c r="D37" s="41"/>
      <c r="E37" s="41"/>
      <c r="F37" s="41"/>
      <c r="G37" s="41"/>
      <c r="H37" s="41"/>
    </row>
    <row r="38" spans="3:8" ht="15">
      <c r="C38" s="41"/>
      <c r="D38" s="41"/>
      <c r="E38" s="41"/>
      <c r="F38" s="41"/>
      <c r="G38" s="41"/>
      <c r="H38" s="41"/>
    </row>
    <row r="39" spans="3:8" ht="15">
      <c r="C39" s="41"/>
      <c r="D39" s="41"/>
      <c r="E39" s="41"/>
      <c r="F39" s="41"/>
      <c r="G39" s="41"/>
      <c r="H39" s="41"/>
    </row>
    <row r="40" spans="3:8" ht="15">
      <c r="C40" s="41"/>
      <c r="D40" s="41"/>
      <c r="E40" s="41"/>
      <c r="F40" s="41"/>
      <c r="G40" s="41"/>
      <c r="H40" s="41"/>
    </row>
  </sheetData>
  <mergeCells count="1">
    <mergeCell ref="C13:C14"/>
  </mergeCells>
  <printOptions horizontalCentered="1"/>
  <pageMargins left="1.18110236220472" right="0.78740157480315" top="0.984251968503937" bottom="0.984251968503937" header="0.511811023622047" footer="0.511811023622047"/>
  <pageSetup fitToHeight="1" fitToWidth="1" orientation="portrait" paperSize="9" scale="78" r:id="rId3"/>
  <headerFooter alignWithMargins="0">
    <oddHeader>&amp;LAutor: Prof. Dr. Siegfried von Känel&amp;R&amp;D</oddHeader>
    <oddFooter>&amp;L&amp;F&amp;C&amp;A&amp;RSeite 1/1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IWK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Prof.Dr. S. von Känel</dc:creator>
  <cp:keywords/>
  <dc:description/>
  <cp:lastModifiedBy>von Känel</cp:lastModifiedBy>
  <cp:lastPrinted>2014-02-14T15:18:35Z</cp:lastPrinted>
  <dcterms:created xsi:type="dcterms:W3CDTF">1997-07-14T15:09:32Z</dcterms:created>
  <dcterms:modified xsi:type="dcterms:W3CDTF">2014-02-14T15:19:22Z</dcterms:modified>
  <cp:category/>
  <cp:version/>
  <cp:contentType/>
  <cp:contentStatus/>
</cp:coreProperties>
</file>