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985" yWindow="65521" windowWidth="5970" windowHeight="6585" tabRatio="638" activeTab="0"/>
  </bookViews>
  <sheets>
    <sheet name="ROI_Daten" sheetId="1" r:id="rId1"/>
    <sheet name="ROI_Steuerung" sheetId="2" r:id="rId2"/>
  </sheets>
  <definedNames>
    <definedName name="_xlnm.Print_Area" localSheetId="0">'ROI_Daten'!$A$2:$K$41</definedName>
    <definedName name="_xlnm.Print_Area" localSheetId="1">'ROI_Steuerung'!$A$1:$Z$30</definedName>
    <definedName name="Druckbereich_MI">#REF!</definedName>
  </definedNames>
  <calcPr fullCalcOnLoad="1"/>
</workbook>
</file>

<file path=xl/comments2.xml><?xml version="1.0" encoding="utf-8"?>
<comments xmlns="http://schemas.openxmlformats.org/spreadsheetml/2006/main">
  <authors>
    <author>Ein gesch?tzter Microsoft Office Anwender</author>
    <author>SvK</author>
  </authors>
  <commentList>
    <comment ref="C23" authorId="0">
      <text>
        <r>
          <rPr>
            <sz val="8"/>
            <rFont val="Tahoma"/>
            <family val="0"/>
          </rPr>
          <t xml:space="preserve">Berechnung:
Materialkosten + Fertigungslöhne
</t>
        </r>
      </text>
    </comment>
    <comment ref="C24" authorId="0">
      <text>
        <r>
          <rPr>
            <sz val="8"/>
            <rFont val="Tahoma"/>
            <family val="0"/>
          </rPr>
          <t xml:space="preserve">db = produktbezogener Deckungsbeitrag =:
Preis ./. direkte Kosten
</t>
        </r>
      </text>
    </comment>
    <comment ref="C26" authorId="0">
      <text>
        <r>
          <rPr>
            <sz val="8"/>
            <rFont val="Tahoma"/>
            <family val="0"/>
          </rPr>
          <t>DB je Produkt =
Produktbezogener Deckungsbeitrag * Verkaufsmenge</t>
        </r>
      </text>
    </comment>
    <comment ref="C15" authorId="1">
      <text>
        <r>
          <rPr>
            <b/>
            <sz val="8"/>
            <rFont val="Tahoma"/>
            <family val="0"/>
          </rPr>
          <t xml:space="preserve">DB = </t>
        </r>
        <r>
          <rPr>
            <sz val="8"/>
            <rFont val="Tahoma"/>
            <family val="2"/>
          </rPr>
          <t>Deckungsbeitrag = Umsatz ./. variable Kosten</t>
        </r>
        <r>
          <rPr>
            <sz val="8"/>
            <rFont val="Tahoma"/>
            <family val="0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0"/>
          </rPr>
          <t xml:space="preserve">G = Gewinn = </t>
        </r>
        <r>
          <rPr>
            <sz val="8"/>
            <rFont val="Tahoma"/>
            <family val="2"/>
          </rPr>
          <t xml:space="preserve">Deckungsbeitrag ./. Fixkosten
</t>
        </r>
      </text>
    </comment>
    <comment ref="G15" authorId="1">
      <text>
        <r>
          <rPr>
            <b/>
            <sz val="8"/>
            <rFont val="Tahoma"/>
            <family val="0"/>
          </rPr>
          <t xml:space="preserve">fK </t>
        </r>
        <r>
          <rPr>
            <sz val="8"/>
            <rFont val="Tahoma"/>
            <family val="2"/>
          </rPr>
          <t xml:space="preserve">= Fixkosten (lt. Anhaben)
</t>
        </r>
      </text>
    </comment>
    <comment ref="G9" authorId="1">
      <text>
        <r>
          <rPr>
            <b/>
            <sz val="8"/>
            <rFont val="Tahoma"/>
            <family val="0"/>
          </rPr>
          <t xml:space="preserve">ur = </t>
        </r>
        <r>
          <rPr>
            <sz val="8"/>
            <rFont val="Tahoma"/>
            <family val="2"/>
          </rPr>
          <t xml:space="preserve">Umsatzrentabilität [%] = Gewinn * 100/Umsatz
</t>
        </r>
      </text>
    </comment>
    <comment ref="K12" authorId="1">
      <text>
        <r>
          <rPr>
            <b/>
            <sz val="8"/>
            <rFont val="Tahoma"/>
            <family val="0"/>
          </rPr>
          <t xml:space="preserve">U = </t>
        </r>
        <r>
          <rPr>
            <sz val="8"/>
            <rFont val="Tahoma"/>
            <family val="2"/>
          </rPr>
          <t>Umsatz (lt. Berechnung)</t>
        </r>
        <r>
          <rPr>
            <sz val="8"/>
            <rFont val="Tahoma"/>
            <family val="0"/>
          </rPr>
          <t xml:space="preserve">
</t>
        </r>
      </text>
    </comment>
    <comment ref="P9" authorId="1">
      <text>
        <r>
          <rPr>
            <b/>
            <sz val="8"/>
            <rFont val="Tahoma"/>
            <family val="2"/>
          </rPr>
          <t>uz</t>
        </r>
        <r>
          <rPr>
            <sz val="8"/>
            <rFont val="Tahoma"/>
            <family val="2"/>
          </rPr>
          <t xml:space="preserve"> = Umschlagszahl = Umsatz/Kapital
</t>
        </r>
      </text>
    </comment>
    <comment ref="S12" authorId="1">
      <text>
        <r>
          <rPr>
            <b/>
            <sz val="8"/>
            <rFont val="Tahoma"/>
            <family val="0"/>
          </rPr>
          <t xml:space="preserve">K </t>
        </r>
        <r>
          <rPr>
            <sz val="8"/>
            <rFont val="Tahoma"/>
            <family val="2"/>
          </rPr>
          <t xml:space="preserve">= Kapital =Vermögen (lt. Angaben)
</t>
        </r>
      </text>
    </comment>
    <comment ref="Q15" authorId="1">
      <text>
        <r>
          <rPr>
            <b/>
            <sz val="8"/>
            <rFont val="Tahoma"/>
            <family val="0"/>
          </rPr>
          <t xml:space="preserve">AV = </t>
        </r>
        <r>
          <rPr>
            <sz val="8"/>
            <rFont val="Tahoma"/>
            <family val="2"/>
          </rPr>
          <t>Anlagevermögen (lt. Angaben)</t>
        </r>
        <r>
          <rPr>
            <sz val="8"/>
            <rFont val="Tahoma"/>
            <family val="0"/>
          </rPr>
          <t xml:space="preserve">
</t>
        </r>
      </text>
    </comment>
    <comment ref="U15" authorId="1">
      <text>
        <r>
          <rPr>
            <b/>
            <sz val="8"/>
            <rFont val="Tahoma"/>
            <family val="0"/>
          </rPr>
          <t>UV:</t>
        </r>
        <r>
          <rPr>
            <sz val="8"/>
            <rFont val="Tahoma"/>
            <family val="2"/>
          </rPr>
          <t xml:space="preserve"> Umlaufvermögen (lt. Angaben)
</t>
        </r>
      </text>
    </comment>
    <comment ref="O18" authorId="1">
      <text>
        <r>
          <rPr>
            <b/>
            <sz val="8"/>
            <rFont val="Tahoma"/>
            <family val="0"/>
          </rPr>
          <t xml:space="preserve">SA </t>
        </r>
        <r>
          <rPr>
            <sz val="8"/>
            <rFont val="Tahoma"/>
            <family val="2"/>
          </rPr>
          <t xml:space="preserve">= Sachanlagen (lt. Angaben)
</t>
        </r>
      </text>
    </comment>
    <comment ref="O20" authorId="1">
      <text>
        <r>
          <rPr>
            <b/>
            <sz val="8"/>
            <rFont val="Tahoma"/>
            <family val="0"/>
          </rPr>
          <t xml:space="preserve">FinA = </t>
        </r>
        <r>
          <rPr>
            <sz val="8"/>
            <rFont val="Tahoma"/>
            <family val="2"/>
          </rPr>
          <t>Finanzanlagen (lt. Angaben)</t>
        </r>
        <r>
          <rPr>
            <sz val="8"/>
            <rFont val="Tahoma"/>
            <family val="0"/>
          </rPr>
          <t xml:space="preserve">
</t>
        </r>
      </text>
    </comment>
    <comment ref="O22" authorId="1">
      <text>
        <r>
          <rPr>
            <b/>
            <sz val="8"/>
            <rFont val="Tahoma"/>
            <family val="0"/>
          </rPr>
          <t xml:space="preserve">immA </t>
        </r>
        <r>
          <rPr>
            <sz val="8"/>
            <rFont val="Tahoma"/>
            <family val="2"/>
          </rPr>
          <t>= Immaterielle Vermögensgegenstände (lt. Angaben)</t>
        </r>
        <r>
          <rPr>
            <sz val="8"/>
            <rFont val="Tahoma"/>
            <family val="0"/>
          </rPr>
          <t xml:space="preserve">
</t>
        </r>
      </text>
    </comment>
    <comment ref="U18" authorId="1">
      <text>
        <r>
          <rPr>
            <b/>
            <sz val="8"/>
            <rFont val="Tahoma"/>
            <family val="0"/>
          </rPr>
          <t xml:space="preserve">Vorr = </t>
        </r>
        <r>
          <rPr>
            <sz val="8"/>
            <rFont val="Tahoma"/>
            <family val="2"/>
          </rPr>
          <t xml:space="preserve">Vorräte (lt. Angaben)
</t>
        </r>
      </text>
    </comment>
    <comment ref="U20" authorId="1">
      <text>
        <r>
          <rPr>
            <b/>
            <sz val="8"/>
            <rFont val="Tahoma"/>
            <family val="0"/>
          </rPr>
          <t xml:space="preserve">Ford </t>
        </r>
        <r>
          <rPr>
            <sz val="8"/>
            <rFont val="Tahoma"/>
            <family val="2"/>
          </rPr>
          <t>= Forderungen (lt. Angaben)</t>
        </r>
        <r>
          <rPr>
            <sz val="8"/>
            <rFont val="Tahoma"/>
            <family val="0"/>
          </rPr>
          <t xml:space="preserve">
</t>
        </r>
      </text>
    </comment>
    <comment ref="U22" authorId="1">
      <text>
        <r>
          <rPr>
            <b/>
            <sz val="8"/>
            <rFont val="Tahoma"/>
            <family val="0"/>
          </rPr>
          <t xml:space="preserve">liqM </t>
        </r>
        <r>
          <rPr>
            <sz val="8"/>
            <rFont val="Tahoma"/>
            <family val="2"/>
          </rPr>
          <t>= Liquide Mittel (lt. Angaben)</t>
        </r>
        <r>
          <rPr>
            <sz val="8"/>
            <rFont val="Tahoma"/>
            <family val="0"/>
          </rPr>
          <t xml:space="preserve">
</t>
        </r>
      </text>
    </comment>
    <comment ref="U25" authorId="1">
      <text>
        <r>
          <rPr>
            <b/>
            <sz val="8"/>
            <rFont val="Tahoma"/>
            <family val="0"/>
          </rPr>
          <t xml:space="preserve">Anz </t>
        </r>
        <r>
          <rPr>
            <sz val="8"/>
            <rFont val="Tahoma"/>
            <family val="2"/>
          </rPr>
          <t>= erhaltene Anzahlungen (lt. Angaben)</t>
        </r>
        <r>
          <rPr>
            <sz val="8"/>
            <rFont val="Tahoma"/>
            <family val="0"/>
          </rPr>
          <t xml:space="preserve">
</t>
        </r>
      </text>
    </comment>
    <comment ref="L26" authorId="1">
      <text>
        <r>
          <rPr>
            <b/>
            <sz val="8"/>
            <rFont val="Tahoma"/>
            <family val="0"/>
          </rPr>
          <t>Angaben in [1000 EUR]</t>
        </r>
        <r>
          <rPr>
            <sz val="8"/>
            <rFont val="Tahoma"/>
            <family val="0"/>
          </rPr>
          <t xml:space="preserve">
</t>
        </r>
      </text>
    </comment>
    <comment ref="L27" authorId="1">
      <text>
        <r>
          <rPr>
            <b/>
            <sz val="8"/>
            <rFont val="Tahoma"/>
            <family val="0"/>
          </rPr>
          <t>Angaben in [1000 EUR]</t>
        </r>
        <r>
          <rPr>
            <sz val="8"/>
            <rFont val="Tahoma"/>
            <family val="0"/>
          </rPr>
          <t xml:space="preserve">
</t>
        </r>
      </text>
    </comment>
    <comment ref="K6" authorId="1">
      <text>
        <r>
          <rPr>
            <b/>
            <sz val="8"/>
            <rFont val="Tahoma"/>
            <family val="0"/>
          </rPr>
          <t>ROI = Return On Investment [% p. a.]</t>
        </r>
        <r>
          <rPr>
            <sz val="8"/>
            <rFont val="Tahoma"/>
            <family val="0"/>
          </rPr>
          <t xml:space="preserve">
</t>
        </r>
      </text>
    </comment>
    <comment ref="K7" authorId="1">
      <text>
        <r>
          <rPr>
            <b/>
            <sz val="8"/>
            <rFont val="Tahoma"/>
            <family val="0"/>
          </rPr>
          <t xml:space="preserve">d = Dauer [Jahre]: </t>
        </r>
        <r>
          <rPr>
            <sz val="8"/>
            <rFont val="Tahoma"/>
            <family val="2"/>
          </rPr>
          <t>Zeigt an, nach wieviel Jahren das investierte Kapital K über den Gewinn G wieder zurückfließt!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<sst xmlns="http://schemas.openxmlformats.org/spreadsheetml/2006/main" count="79" uniqueCount="70">
  <si>
    <t>1. Aufgabenstellung</t>
  </si>
  <si>
    <t>Produkte</t>
  </si>
  <si>
    <t>Position</t>
  </si>
  <si>
    <t>A</t>
  </si>
  <si>
    <t>B</t>
  </si>
  <si>
    <t>C</t>
  </si>
  <si>
    <t>D</t>
  </si>
  <si>
    <t>Preis [EUR/ME]</t>
  </si>
  <si>
    <t>Materialkosten [EUR/ME]</t>
  </si>
  <si>
    <t>Fertigungslöhne [EUR/ME]</t>
  </si>
  <si>
    <t>Plan-Verkaufsmenge [ME]</t>
  </si>
  <si>
    <t>Betrag</t>
  </si>
  <si>
    <t>Fixkosten [1000 EUR]</t>
  </si>
  <si>
    <t>Sachanlagen [1000 EUR]</t>
  </si>
  <si>
    <t>Finanzanlagen</t>
  </si>
  <si>
    <t>Vorräte [1000 EUR]</t>
  </si>
  <si>
    <t>Forderungen [1000 EUR]</t>
  </si>
  <si>
    <t>Liquide Mittel [1000 EUR]</t>
  </si>
  <si>
    <t>Erhaltene Anzahlungen [1000 EUR]</t>
  </si>
  <si>
    <t>ROI</t>
  </si>
  <si>
    <t>d</t>
  </si>
  <si>
    <t>a</t>
  </si>
  <si>
    <t>ur</t>
  </si>
  <si>
    <t>*</t>
  </si>
  <si>
    <t>uz</t>
  </si>
  <si>
    <t>G</t>
  </si>
  <si>
    <t>/</t>
  </si>
  <si>
    <t>U</t>
  </si>
  <si>
    <t>K</t>
  </si>
  <si>
    <t>DB</t>
  </si>
  <si>
    <t>./.</t>
  </si>
  <si>
    <t>fK</t>
  </si>
  <si>
    <t>AV</t>
  </si>
  <si>
    <t>+</t>
  </si>
  <si>
    <t>UV</t>
  </si>
  <si>
    <t>Summe</t>
  </si>
  <si>
    <t>SA</t>
  </si>
  <si>
    <t>Vorr</t>
  </si>
  <si>
    <t>[1000 EUR]</t>
  </si>
  <si>
    <t>Preis</t>
  </si>
  <si>
    <t>FinA</t>
  </si>
  <si>
    <t>Ford</t>
  </si>
  <si>
    <t>immA</t>
  </si>
  <si>
    <t>liqM</t>
  </si>
  <si>
    <t>db</t>
  </si>
  <si>
    <t>Anz</t>
  </si>
  <si>
    <t>Umsatz</t>
  </si>
  <si>
    <t>%/a</t>
  </si>
  <si>
    <t>Material- kosten</t>
  </si>
  <si>
    <t>Verkaufs- menge</t>
  </si>
  <si>
    <t>Fertigungs- löhne</t>
  </si>
  <si>
    <t>direkte Kosten</t>
  </si>
  <si>
    <t>Immaterielle Anlagen [1000 EUR]</t>
  </si>
  <si>
    <t>ROI - Steuerungsmodell</t>
  </si>
  <si>
    <t>ROI-Steuerungsmodell</t>
  </si>
  <si>
    <t>DAA-Wirtschaftslexikon</t>
  </si>
  <si>
    <t>Folgende Daten liegen dem Controller vor:</t>
  </si>
  <si>
    <r>
      <t xml:space="preserve">Der Finanz-Controller </t>
    </r>
    <r>
      <rPr>
        <b/>
        <i/>
        <sz val="12"/>
        <rFont val="Arial"/>
        <family val="2"/>
      </rPr>
      <t>Felix S.</t>
    </r>
    <r>
      <rPr>
        <b/>
        <sz val="12"/>
        <rFont val="Arial"/>
        <family val="2"/>
      </rPr>
      <t xml:space="preserve"> der Fa. MaBau GmbH erhält die Aufgabe, aus den Daten </t>
    </r>
  </si>
  <si>
    <t>für das neue Geschäftsjahr</t>
  </si>
  <si>
    <t xml:space="preserve"> ein Modell zu entwickeln, das die Analyse </t>
  </si>
  <si>
    <t>des Einflusses der Veränderung von Basisgrößen auf die Spitzenkennzahl "ROI"</t>
  </si>
  <si>
    <t>(ermöglicht.</t>
  </si>
  <si>
    <t>Zum Vorgehen:</t>
  </si>
  <si>
    <t>Steuerung der Unternehmensaktivitäten variiert werden können.</t>
  </si>
  <si>
    <t>Die gegebenen Daten  werden in das hierarchische ROI-Modell (Folge-Blatt)</t>
  </si>
  <si>
    <t>Übernommen.</t>
  </si>
  <si>
    <t xml:space="preserve">Anhand dieser Daten werden dann die noch offenen Werte für die angegebenen </t>
  </si>
  <si>
    <t>Kennzahlen ermittelt.</t>
  </si>
  <si>
    <t>Des Weiteren werden an jenen Stellen 'Drehfelder'</t>
  </si>
  <si>
    <t>eingeordnet, an denen die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</si>
</sst>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_)"/>
    <numFmt numFmtId="177" formatCode="0_)"/>
    <numFmt numFmtId="178" formatCode="0.0_)"/>
    <numFmt numFmtId="179" formatCode="0.0%"/>
    <numFmt numFmtId="180" formatCode="0.0000"/>
    <numFmt numFmtId="181" formatCode="0.000"/>
    <numFmt numFmtId="182" formatCode="0.0"/>
    <numFmt numFmtId="183" formatCode="0.00000"/>
    <numFmt numFmtId="184" formatCode="#,##0.0"/>
    <numFmt numFmtId="185" formatCode="General_)"/>
    <numFmt numFmtId="186" formatCode="0.0000_)"/>
    <numFmt numFmtId="187" formatCode="#,##0.000"/>
    <numFmt numFmtId="188" formatCode="0.00\ &quot;EUR&quot;"/>
    <numFmt numFmtId="189" formatCode="#,##0.00\ &quot;DM&quot;"/>
    <numFmt numFmtId="190" formatCode="#,##0.00000"/>
    <numFmt numFmtId="191" formatCode="_-* #,##0.0\ _D_M_-;\-* #,##0.0\ _D_M_-;_-* &quot;-&quot;??\ _D_M_-;_-@_-"/>
    <numFmt numFmtId="192" formatCode="_-* #,##0\ _D_M_-;\-* #,##0\ _D_M_-;_-* &quot;-&quot;??\ _D_M_-;_-@_-"/>
    <numFmt numFmtId="193" formatCode="0.00\ &quot;Euro&quot;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</numFmts>
  <fonts count="25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3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0"/>
    </font>
    <font>
      <b/>
      <sz val="26"/>
      <color indexed="10"/>
      <name val="Arial"/>
      <family val="2"/>
    </font>
    <font>
      <b/>
      <sz val="22"/>
      <color indexed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88" fontId="10" fillId="2" borderId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>
      <alignment/>
      <protection/>
    </xf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32"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1">
      <alignment/>
      <protection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6" fillId="5" borderId="7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0" fillId="5" borderId="9" xfId="0" applyFill="1" applyBorder="1" applyAlignment="1">
      <alignment horizontal="right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0" fontId="6" fillId="4" borderId="0" xfId="21" applyFill="1">
      <alignment/>
      <protection/>
    </xf>
    <xf numFmtId="0" fontId="6" fillId="0" borderId="4" xfId="21" applyBorder="1">
      <alignment/>
      <protection/>
    </xf>
    <xf numFmtId="0" fontId="6" fillId="0" borderId="5" xfId="21" applyBorder="1">
      <alignment/>
      <protection/>
    </xf>
    <xf numFmtId="0" fontId="6" fillId="0" borderId="6" xfId="21" applyBorder="1">
      <alignment/>
      <protection/>
    </xf>
    <xf numFmtId="0" fontId="20" fillId="4" borderId="0" xfId="0" applyFont="1" applyFill="1" applyBorder="1" applyAlignment="1">
      <alignment horizontal="left"/>
    </xf>
    <xf numFmtId="0" fontId="0" fillId="4" borderId="0" xfId="0" applyFill="1" applyAlignment="1">
      <alignment horizontal="right"/>
    </xf>
    <xf numFmtId="0" fontId="5" fillId="4" borderId="0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184" fontId="7" fillId="5" borderId="14" xfId="0" applyNumberFormat="1" applyFont="1" applyFill="1" applyBorder="1" applyAlignment="1">
      <alignment horizontal="right"/>
    </xf>
    <xf numFmtId="0" fontId="7" fillId="5" borderId="15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left"/>
    </xf>
    <xf numFmtId="184" fontId="7" fillId="5" borderId="17" xfId="0" applyNumberFormat="1" applyFont="1" applyFill="1" applyBorder="1" applyAlignment="1">
      <alignment horizontal="right"/>
    </xf>
    <xf numFmtId="0" fontId="7" fillId="6" borderId="18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right"/>
    </xf>
    <xf numFmtId="0" fontId="8" fillId="5" borderId="19" xfId="21" applyFont="1" applyFill="1" applyBorder="1">
      <alignment/>
      <protection/>
    </xf>
    <xf numFmtId="4" fontId="8" fillId="5" borderId="20" xfId="21" applyNumberFormat="1" applyFont="1" applyFill="1" applyBorder="1" applyAlignment="1">
      <alignment/>
      <protection/>
    </xf>
    <xf numFmtId="4" fontId="8" fillId="5" borderId="20" xfId="21" applyNumberFormat="1" applyFont="1" applyFill="1" applyBorder="1">
      <alignment/>
      <protection/>
    </xf>
    <xf numFmtId="4" fontId="8" fillId="5" borderId="21" xfId="21" applyNumberFormat="1" applyFont="1" applyFill="1" applyBorder="1">
      <alignment/>
      <protection/>
    </xf>
    <xf numFmtId="0" fontId="8" fillId="5" borderId="22" xfId="21" applyFont="1" applyFill="1" applyBorder="1">
      <alignment/>
      <protection/>
    </xf>
    <xf numFmtId="4" fontId="8" fillId="5" borderId="18" xfId="21" applyNumberFormat="1" applyFont="1" applyFill="1" applyBorder="1" applyAlignment="1">
      <alignment/>
      <protection/>
    </xf>
    <xf numFmtId="4" fontId="8" fillId="5" borderId="18" xfId="21" applyNumberFormat="1" applyFont="1" applyFill="1" applyBorder="1">
      <alignment/>
      <protection/>
    </xf>
    <xf numFmtId="4" fontId="8" fillId="5" borderId="14" xfId="21" applyNumberFormat="1" applyFont="1" applyFill="1" applyBorder="1">
      <alignment/>
      <protection/>
    </xf>
    <xf numFmtId="0" fontId="8" fillId="5" borderId="23" xfId="21" applyFont="1" applyFill="1" applyBorder="1">
      <alignment/>
      <protection/>
    </xf>
    <xf numFmtId="3" fontId="8" fillId="5" borderId="24" xfId="21" applyNumberFormat="1" applyFont="1" applyFill="1" applyBorder="1" applyAlignment="1">
      <alignment/>
      <protection/>
    </xf>
    <xf numFmtId="3" fontId="8" fillId="5" borderId="24" xfId="21" applyNumberFormat="1" applyFont="1" applyFill="1" applyBorder="1">
      <alignment/>
      <protection/>
    </xf>
    <xf numFmtId="3" fontId="8" fillId="5" borderId="17" xfId="21" applyNumberFormat="1" applyFont="1" applyFill="1" applyBorder="1">
      <alignment/>
      <protection/>
    </xf>
    <xf numFmtId="0" fontId="21" fillId="3" borderId="25" xfId="21" applyFont="1" applyFill="1" applyBorder="1">
      <alignment/>
      <protection/>
    </xf>
    <xf numFmtId="0" fontId="8" fillId="3" borderId="26" xfId="21" applyFont="1" applyFill="1" applyBorder="1" applyAlignment="1">
      <alignment horizontal="centerContinuous"/>
      <protection/>
    </xf>
    <xf numFmtId="0" fontId="8" fillId="3" borderId="27" xfId="21" applyFont="1" applyFill="1" applyBorder="1" applyAlignment="1">
      <alignment horizontal="centerContinuous"/>
      <protection/>
    </xf>
    <xf numFmtId="0" fontId="8" fillId="3" borderId="28" xfId="21" applyFont="1" applyFill="1" applyBorder="1" applyAlignment="1">
      <alignment horizontal="centerContinuous"/>
      <protection/>
    </xf>
    <xf numFmtId="0" fontId="8" fillId="3" borderId="29" xfId="21" applyFont="1" applyFill="1" applyBorder="1" applyAlignment="1">
      <alignment horizontal="center"/>
      <protection/>
    </xf>
    <xf numFmtId="0" fontId="8" fillId="3" borderId="30" xfId="21" applyFont="1" applyFill="1" applyBorder="1" applyAlignment="1">
      <alignment horizontal="center"/>
      <protection/>
    </xf>
    <xf numFmtId="0" fontId="8" fillId="3" borderId="31" xfId="21" applyFont="1" applyFill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7" fillId="0" borderId="22" xfId="21" applyFont="1" applyBorder="1" applyAlignment="1">
      <alignment vertical="center" wrapText="1"/>
      <protection/>
    </xf>
    <xf numFmtId="0" fontId="7" fillId="0" borderId="32" xfId="21" applyFont="1" applyBorder="1" applyAlignment="1">
      <alignment vertical="center" wrapText="1"/>
      <protection/>
    </xf>
    <xf numFmtId="0" fontId="7" fillId="0" borderId="23" xfId="21" applyFont="1" applyBorder="1" applyAlignment="1">
      <alignment vertical="center" wrapText="1"/>
      <protection/>
    </xf>
    <xf numFmtId="4" fontId="7" fillId="0" borderId="20" xfId="21" applyNumberFormat="1" applyFont="1" applyBorder="1" applyAlignment="1">
      <alignment vertical="center" wrapText="1"/>
      <protection/>
    </xf>
    <xf numFmtId="0" fontId="6" fillId="6" borderId="0" xfId="21" applyFont="1" applyFill="1" applyBorder="1" applyAlignment="1">
      <alignment vertical="center" wrapText="1"/>
      <protection/>
    </xf>
    <xf numFmtId="0" fontId="6" fillId="0" borderId="0" xfId="21" applyFont="1" applyBorder="1" applyAlignment="1">
      <alignment vertical="center" wrapText="1"/>
      <protection/>
    </xf>
    <xf numFmtId="4" fontId="7" fillId="0" borderId="21" xfId="21" applyNumberFormat="1" applyFont="1" applyBorder="1" applyAlignment="1">
      <alignment vertical="center" wrapText="1"/>
      <protection/>
    </xf>
    <xf numFmtId="0" fontId="6" fillId="7" borderId="33" xfId="21" applyFont="1" applyFill="1" applyBorder="1" applyAlignment="1">
      <alignment vertical="center" wrapText="1"/>
      <protection/>
    </xf>
    <xf numFmtId="4" fontId="7" fillId="0" borderId="18" xfId="21" applyNumberFormat="1" applyFont="1" applyBorder="1" applyAlignment="1">
      <alignment vertical="center" wrapText="1"/>
      <protection/>
    </xf>
    <xf numFmtId="4" fontId="7" fillId="0" borderId="14" xfId="21" applyNumberFormat="1" applyFont="1" applyBorder="1" applyAlignment="1">
      <alignment vertical="center" wrapText="1"/>
      <protection/>
    </xf>
    <xf numFmtId="0" fontId="6" fillId="7" borderId="34" xfId="21" applyFont="1" applyFill="1" applyBorder="1" applyAlignment="1">
      <alignment vertical="center" wrapText="1"/>
      <protection/>
    </xf>
    <xf numFmtId="3" fontId="7" fillId="0" borderId="35" xfId="21" applyNumberFormat="1" applyFont="1" applyBorder="1" applyAlignment="1">
      <alignment vertical="center" wrapText="1"/>
      <protection/>
    </xf>
    <xf numFmtId="0" fontId="6" fillId="7" borderId="36" xfId="21" applyFont="1" applyFill="1" applyBorder="1" applyAlignment="1">
      <alignment vertical="center" wrapText="1"/>
      <protection/>
    </xf>
    <xf numFmtId="4" fontId="7" fillId="0" borderId="35" xfId="21" applyNumberFormat="1" applyFont="1" applyBorder="1" applyAlignment="1">
      <alignment vertical="center" wrapText="1"/>
      <protection/>
    </xf>
    <xf numFmtId="184" fontId="7" fillId="6" borderId="36" xfId="21" applyNumberFormat="1" applyFont="1" applyFill="1" applyBorder="1" applyAlignment="1">
      <alignment vertical="center" wrapText="1"/>
      <protection/>
    </xf>
    <xf numFmtId="4" fontId="7" fillId="0" borderId="24" xfId="21" applyNumberFormat="1" applyFont="1" applyBorder="1" applyAlignment="1">
      <alignment vertical="center" wrapText="1"/>
      <protection/>
    </xf>
    <xf numFmtId="0" fontId="6" fillId="6" borderId="37" xfId="21" applyFont="1" applyFill="1" applyBorder="1" applyAlignment="1">
      <alignment vertical="center" wrapText="1"/>
      <protection/>
    </xf>
    <xf numFmtId="0" fontId="6" fillId="0" borderId="37" xfId="21" applyFont="1" applyBorder="1" applyAlignment="1">
      <alignment vertical="center" wrapText="1"/>
      <protection/>
    </xf>
    <xf numFmtId="0" fontId="6" fillId="0" borderId="38" xfId="21" applyFont="1" applyBorder="1" applyAlignment="1">
      <alignment vertical="center" wrapText="1"/>
      <protection/>
    </xf>
    <xf numFmtId="184" fontId="7" fillId="6" borderId="39" xfId="21" applyNumberFormat="1" applyFont="1" applyFill="1" applyBorder="1" applyAlignment="1">
      <alignment vertical="center" wrapText="1"/>
      <protection/>
    </xf>
    <xf numFmtId="0" fontId="6" fillId="0" borderId="7" xfId="21" applyBorder="1" applyAlignment="1">
      <alignment vertical="center"/>
      <protection/>
    </xf>
    <xf numFmtId="0" fontId="6" fillId="0" borderId="0" xfId="21" applyBorder="1" applyAlignment="1">
      <alignment vertical="center"/>
      <protection/>
    </xf>
    <xf numFmtId="0" fontId="8" fillId="6" borderId="40" xfId="21" applyFont="1" applyFill="1" applyBorder="1" applyAlignment="1">
      <alignment horizontal="center" vertical="center"/>
      <protection/>
    </xf>
    <xf numFmtId="4" fontId="5" fillId="0" borderId="41" xfId="21" applyNumberFormat="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6" fillId="0" borderId="8" xfId="21" applyBorder="1" applyAlignment="1">
      <alignment vertical="center"/>
      <protection/>
    </xf>
    <xf numFmtId="0" fontId="6" fillId="4" borderId="0" xfId="21" applyFill="1" applyAlignment="1">
      <alignment vertical="center"/>
      <protection/>
    </xf>
    <xf numFmtId="0" fontId="6" fillId="0" borderId="0" xfId="21" applyAlignment="1">
      <alignment vertical="center"/>
      <protection/>
    </xf>
    <xf numFmtId="4" fontId="6" fillId="0" borderId="0" xfId="21" applyNumberFormat="1" applyBorder="1" applyAlignment="1">
      <alignment vertical="center"/>
      <protection/>
    </xf>
    <xf numFmtId="0" fontId="5" fillId="3" borderId="40" xfId="21" applyFont="1" applyFill="1" applyBorder="1" applyAlignment="1">
      <alignment horizontal="center" vertical="center"/>
      <protection/>
    </xf>
    <xf numFmtId="0" fontId="5" fillId="8" borderId="40" xfId="21" applyFont="1" applyFill="1" applyBorder="1" applyAlignment="1">
      <alignment horizontal="center" vertical="center"/>
      <protection/>
    </xf>
    <xf numFmtId="4" fontId="8" fillId="0" borderId="41" xfId="21" applyNumberFormat="1" applyFont="1" applyBorder="1" applyAlignment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184" fontId="7" fillId="0" borderId="41" xfId="21" applyNumberFormat="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/>
      <protection/>
    </xf>
    <xf numFmtId="0" fontId="5" fillId="6" borderId="40" xfId="21" applyFont="1" applyFill="1" applyBorder="1" applyAlignment="1">
      <alignment horizontal="center" vertical="center"/>
      <protection/>
    </xf>
    <xf numFmtId="184" fontId="8" fillId="0" borderId="41" xfId="21" applyNumberFormat="1" applyFont="1" applyBorder="1" applyAlignment="1">
      <alignment vertical="center"/>
      <protection/>
    </xf>
    <xf numFmtId="184" fontId="8" fillId="0" borderId="42" xfId="21" applyNumberFormat="1" applyFont="1" applyBorder="1" applyAlignment="1">
      <alignment horizontal="centerContinuous" vertical="center"/>
      <protection/>
    </xf>
    <xf numFmtId="184" fontId="8" fillId="0" borderId="43" xfId="21" applyNumberFormat="1" applyFont="1" applyBorder="1" applyAlignment="1">
      <alignment horizontal="centerContinuous" vertical="center"/>
      <protection/>
    </xf>
    <xf numFmtId="184" fontId="8" fillId="6" borderId="40" xfId="21" applyNumberFormat="1" applyFont="1" applyFill="1" applyBorder="1" applyAlignment="1">
      <alignment horizontal="center" vertical="center"/>
      <protection/>
    </xf>
    <xf numFmtId="0" fontId="21" fillId="0" borderId="0" xfId="21" applyFont="1" applyBorder="1" applyAlignment="1">
      <alignment vertical="center"/>
      <protection/>
    </xf>
    <xf numFmtId="3" fontId="6" fillId="0" borderId="0" xfId="21" applyNumberFormat="1" applyFont="1" applyBorder="1" applyAlignment="1">
      <alignment vertical="center"/>
      <protection/>
    </xf>
    <xf numFmtId="0" fontId="7" fillId="6" borderId="25" xfId="21" applyFont="1" applyFill="1" applyBorder="1" applyAlignment="1">
      <alignment horizontal="center" vertical="center"/>
      <protection/>
    </xf>
    <xf numFmtId="0" fontId="7" fillId="3" borderId="26" xfId="21" applyFont="1" applyFill="1" applyBorder="1" applyAlignment="1">
      <alignment horizontal="centerContinuous" vertical="center"/>
      <protection/>
    </xf>
    <xf numFmtId="0" fontId="7" fillId="3" borderId="27" xfId="21" applyFont="1" applyFill="1" applyBorder="1" applyAlignment="1">
      <alignment horizontal="centerContinuous" vertical="center"/>
      <protection/>
    </xf>
    <xf numFmtId="0" fontId="6" fillId="3" borderId="44" xfId="21" applyFill="1" applyBorder="1" applyAlignment="1">
      <alignment vertical="center"/>
      <protection/>
    </xf>
    <xf numFmtId="0" fontId="15" fillId="6" borderId="45" xfId="21" applyFont="1" applyFill="1" applyBorder="1" applyAlignment="1">
      <alignment horizontal="center" vertical="center"/>
      <protection/>
    </xf>
    <xf numFmtId="0" fontId="7" fillId="6" borderId="40" xfId="21" applyFont="1" applyFill="1" applyBorder="1" applyAlignment="1">
      <alignment horizontal="center" vertical="center"/>
      <protection/>
    </xf>
    <xf numFmtId="0" fontId="7" fillId="6" borderId="19" xfId="21" applyFont="1" applyFill="1" applyBorder="1" applyAlignment="1">
      <alignment horizontal="center" vertical="center"/>
      <protection/>
    </xf>
    <xf numFmtId="0" fontId="7" fillId="3" borderId="46" xfId="21" applyFont="1" applyFill="1" applyBorder="1" applyAlignment="1">
      <alignment horizontal="centerContinuous" vertical="center"/>
      <protection/>
    </xf>
    <xf numFmtId="0" fontId="7" fillId="3" borderId="13" xfId="21" applyFont="1" applyFill="1" applyBorder="1" applyAlignment="1">
      <alignment horizontal="centerContinuous" vertical="center"/>
      <protection/>
    </xf>
    <xf numFmtId="0" fontId="7" fillId="3" borderId="46" xfId="21" applyFont="1" applyFill="1" applyBorder="1" applyAlignment="1">
      <alignment horizontal="center" vertical="center"/>
      <protection/>
    </xf>
    <xf numFmtId="0" fontId="6" fillId="3" borderId="47" xfId="21" applyFill="1" applyBorder="1" applyAlignment="1">
      <alignment vertical="center"/>
      <protection/>
    </xf>
    <xf numFmtId="0" fontId="7" fillId="3" borderId="18" xfId="21" applyFont="1" applyFill="1" applyBorder="1" applyAlignment="1">
      <alignment horizontal="center" vertical="center"/>
      <protection/>
    </xf>
    <xf numFmtId="0" fontId="6" fillId="3" borderId="14" xfId="21" applyFill="1" applyBorder="1" applyAlignment="1">
      <alignment vertical="center"/>
      <protection/>
    </xf>
    <xf numFmtId="0" fontId="12" fillId="6" borderId="33" xfId="21" applyFont="1" applyFill="1" applyBorder="1" applyAlignment="1">
      <alignment horizontal="center" vertical="center"/>
      <protection/>
    </xf>
    <xf numFmtId="184" fontId="8" fillId="0" borderId="0" xfId="21" applyNumberFormat="1" applyFont="1" applyBorder="1" applyAlignment="1">
      <alignment vertical="center"/>
      <protection/>
    </xf>
    <xf numFmtId="184" fontId="7" fillId="0" borderId="0" xfId="21" applyNumberFormat="1" applyFont="1" applyBorder="1" applyAlignment="1">
      <alignment vertical="center"/>
      <protection/>
    </xf>
    <xf numFmtId="184" fontId="6" fillId="0" borderId="0" xfId="21" applyNumberFormat="1" applyFont="1" applyBorder="1" applyAlignment="1">
      <alignment vertical="center"/>
      <protection/>
    </xf>
    <xf numFmtId="0" fontId="6" fillId="0" borderId="9" xfId="21" applyBorder="1" applyAlignment="1">
      <alignment vertical="center"/>
      <protection/>
    </xf>
    <xf numFmtId="0" fontId="6" fillId="0" borderId="10" xfId="21" applyBorder="1" applyAlignment="1">
      <alignment vertical="center"/>
      <protection/>
    </xf>
    <xf numFmtId="0" fontId="6" fillId="0" borderId="11" xfId="21" applyBorder="1" applyAlignment="1">
      <alignment vertical="center"/>
      <protection/>
    </xf>
    <xf numFmtId="0" fontId="8" fillId="3" borderId="40" xfId="21" applyFont="1" applyFill="1" applyBorder="1" applyAlignment="1">
      <alignment horizontal="center" vertical="center"/>
      <protection/>
    </xf>
    <xf numFmtId="0" fontId="23" fillId="0" borderId="0" xfId="21" applyFont="1" applyBorder="1" applyAlignment="1" quotePrefix="1">
      <alignment horizontal="center" vertical="center"/>
      <protection/>
    </xf>
    <xf numFmtId="0" fontId="24" fillId="0" borderId="0" xfId="21" applyFont="1" applyBorder="1" applyAlignment="1" quotePrefix="1">
      <alignment horizontal="left" vertical="center"/>
      <protection/>
    </xf>
    <xf numFmtId="0" fontId="23" fillId="0" borderId="0" xfId="2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ont_ROI_L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39</xdr:row>
      <xdr:rowOff>0</xdr:rowOff>
    </xdr:from>
    <xdr:to>
      <xdr:col>9</xdr:col>
      <xdr:colOff>0</xdr:colOff>
      <xdr:row>39</xdr:row>
      <xdr:rowOff>0</xdr:rowOff>
    </xdr:to>
    <xdr:sp>
      <xdr:nvSpPr>
        <xdr:cNvPr id="1" name="Line 62"/>
        <xdr:cNvSpPr>
          <a:spLocks/>
        </xdr:cNvSpPr>
      </xdr:nvSpPr>
      <xdr:spPr>
        <a:xfrm>
          <a:off x="6543675" y="7839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6</xdr:row>
      <xdr:rowOff>0</xdr:rowOff>
    </xdr:from>
    <xdr:to>
      <xdr:col>6</xdr:col>
      <xdr:colOff>428625</xdr:colOff>
      <xdr:row>7</xdr:row>
      <xdr:rowOff>171450</xdr:rowOff>
    </xdr:to>
    <xdr:sp>
      <xdr:nvSpPr>
        <xdr:cNvPr id="1" name="Line 2"/>
        <xdr:cNvSpPr>
          <a:spLocks/>
        </xdr:cNvSpPr>
      </xdr:nvSpPr>
      <xdr:spPr>
        <a:xfrm flipH="1" flipV="1">
          <a:off x="3733800" y="141922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9525</xdr:rowOff>
    </xdr:from>
    <xdr:to>
      <xdr:col>10</xdr:col>
      <xdr:colOff>28575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3733800" y="1428750"/>
          <a:ext cx="2219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7</xdr:row>
      <xdr:rowOff>171450</xdr:rowOff>
    </xdr:to>
    <xdr:sp>
      <xdr:nvSpPr>
        <xdr:cNvPr id="3" name="Line 4"/>
        <xdr:cNvSpPr>
          <a:spLocks/>
        </xdr:cNvSpPr>
      </xdr:nvSpPr>
      <xdr:spPr>
        <a:xfrm flipV="1">
          <a:off x="9153525" y="141922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7305675" y="1419225"/>
          <a:ext cx="18478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152400</xdr:rowOff>
    </xdr:from>
    <xdr:to>
      <xdr:col>6</xdr:col>
      <xdr:colOff>285750</xdr:colOff>
      <xdr:row>11</xdr:row>
      <xdr:rowOff>152400</xdr:rowOff>
    </xdr:to>
    <xdr:sp>
      <xdr:nvSpPr>
        <xdr:cNvPr id="5" name="Line 6"/>
        <xdr:cNvSpPr>
          <a:spLocks/>
        </xdr:cNvSpPr>
      </xdr:nvSpPr>
      <xdr:spPr>
        <a:xfrm flipV="1">
          <a:off x="3305175" y="2867025"/>
          <a:ext cx="285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9</xdr:row>
      <xdr:rowOff>57150</xdr:rowOff>
    </xdr:from>
    <xdr:to>
      <xdr:col>6</xdr:col>
      <xdr:colOff>266700</xdr:colOff>
      <xdr:row>11</xdr:row>
      <xdr:rowOff>133350</xdr:rowOff>
    </xdr:to>
    <xdr:sp>
      <xdr:nvSpPr>
        <xdr:cNvPr id="6" name="Line 7"/>
        <xdr:cNvSpPr>
          <a:spLocks/>
        </xdr:cNvSpPr>
      </xdr:nvSpPr>
      <xdr:spPr>
        <a:xfrm flipV="1">
          <a:off x="3571875" y="2314575"/>
          <a:ext cx="0" cy="5334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11</xdr:row>
      <xdr:rowOff>152400</xdr:rowOff>
    </xdr:from>
    <xdr:to>
      <xdr:col>10</xdr:col>
      <xdr:colOff>0</xdr:colOff>
      <xdr:row>11</xdr:row>
      <xdr:rowOff>152400</xdr:rowOff>
    </xdr:to>
    <xdr:sp>
      <xdr:nvSpPr>
        <xdr:cNvPr id="7" name="Line 8"/>
        <xdr:cNvSpPr>
          <a:spLocks/>
        </xdr:cNvSpPr>
      </xdr:nvSpPr>
      <xdr:spPr>
        <a:xfrm flipH="1">
          <a:off x="4048125" y="2867025"/>
          <a:ext cx="18764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9</xdr:row>
      <xdr:rowOff>19050</xdr:rowOff>
    </xdr:from>
    <xdr:to>
      <xdr:col>7</xdr:col>
      <xdr:colOff>295275</xdr:colOff>
      <xdr:row>11</xdr:row>
      <xdr:rowOff>171450</xdr:rowOff>
    </xdr:to>
    <xdr:sp>
      <xdr:nvSpPr>
        <xdr:cNvPr id="8" name="Line 9"/>
        <xdr:cNvSpPr>
          <a:spLocks/>
        </xdr:cNvSpPr>
      </xdr:nvSpPr>
      <xdr:spPr>
        <a:xfrm flipH="1" flipV="1">
          <a:off x="4048125" y="2276475"/>
          <a:ext cx="0" cy="6096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9</xdr:row>
      <xdr:rowOff>28575</xdr:rowOff>
    </xdr:from>
    <xdr:to>
      <xdr:col>16</xdr:col>
      <xdr:colOff>381000</xdr:colOff>
      <xdr:row>11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9534525" y="2286000"/>
          <a:ext cx="0" cy="4286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11</xdr:row>
      <xdr:rowOff>0</xdr:rowOff>
    </xdr:from>
    <xdr:to>
      <xdr:col>17</xdr:col>
      <xdr:colOff>495300</xdr:colOff>
      <xdr:row>11</xdr:row>
      <xdr:rowOff>0</xdr:rowOff>
    </xdr:to>
    <xdr:sp>
      <xdr:nvSpPr>
        <xdr:cNvPr id="10" name="Line 11"/>
        <xdr:cNvSpPr>
          <a:spLocks/>
        </xdr:cNvSpPr>
      </xdr:nvSpPr>
      <xdr:spPr>
        <a:xfrm>
          <a:off x="9515475" y="27146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9</xdr:row>
      <xdr:rowOff>38100</xdr:rowOff>
    </xdr:from>
    <xdr:to>
      <xdr:col>15</xdr:col>
      <xdr:colOff>123825</xdr:colOff>
      <xdr:row>11</xdr:row>
      <xdr:rowOff>19050</xdr:rowOff>
    </xdr:to>
    <xdr:sp>
      <xdr:nvSpPr>
        <xdr:cNvPr id="11" name="Line 12"/>
        <xdr:cNvSpPr>
          <a:spLocks/>
        </xdr:cNvSpPr>
      </xdr:nvSpPr>
      <xdr:spPr>
        <a:xfrm flipV="1">
          <a:off x="8648700" y="2295525"/>
          <a:ext cx="0" cy="4381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</xdr:row>
      <xdr:rowOff>57150</xdr:rowOff>
    </xdr:from>
    <xdr:to>
      <xdr:col>15</xdr:col>
      <xdr:colOff>133350</xdr:colOff>
      <xdr:row>11</xdr:row>
      <xdr:rowOff>57150</xdr:rowOff>
    </xdr:to>
    <xdr:sp>
      <xdr:nvSpPr>
        <xdr:cNvPr id="12" name="Line 13"/>
        <xdr:cNvSpPr>
          <a:spLocks/>
        </xdr:cNvSpPr>
      </xdr:nvSpPr>
      <xdr:spPr>
        <a:xfrm>
          <a:off x="7239000" y="2771775"/>
          <a:ext cx="14192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12</xdr:row>
      <xdr:rowOff>0</xdr:rowOff>
    </xdr:from>
    <xdr:to>
      <xdr:col>4</xdr:col>
      <xdr:colOff>238125</xdr:colOff>
      <xdr:row>14</xdr:row>
      <xdr:rowOff>85725</xdr:rowOff>
    </xdr:to>
    <xdr:sp>
      <xdr:nvSpPr>
        <xdr:cNvPr id="13" name="Line 14"/>
        <xdr:cNvSpPr>
          <a:spLocks/>
        </xdr:cNvSpPr>
      </xdr:nvSpPr>
      <xdr:spPr>
        <a:xfrm flipH="1" flipV="1">
          <a:off x="2362200" y="3086100"/>
          <a:ext cx="0" cy="4667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14</xdr:row>
      <xdr:rowOff>66675</xdr:rowOff>
    </xdr:from>
    <xdr:to>
      <xdr:col>4</xdr:col>
      <xdr:colOff>266700</xdr:colOff>
      <xdr:row>14</xdr:row>
      <xdr:rowOff>66675</xdr:rowOff>
    </xdr:to>
    <xdr:sp>
      <xdr:nvSpPr>
        <xdr:cNvPr id="14" name="Line 15"/>
        <xdr:cNvSpPr>
          <a:spLocks/>
        </xdr:cNvSpPr>
      </xdr:nvSpPr>
      <xdr:spPr>
        <a:xfrm flipV="1">
          <a:off x="2143125" y="3533775"/>
          <a:ext cx="2476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12</xdr:row>
      <xdr:rowOff>9525</xdr:rowOff>
    </xdr:from>
    <xdr:to>
      <xdr:col>5</xdr:col>
      <xdr:colOff>352425</xdr:colOff>
      <xdr:row>14</xdr:row>
      <xdr:rowOff>38100</xdr:rowOff>
    </xdr:to>
    <xdr:sp>
      <xdr:nvSpPr>
        <xdr:cNvPr id="15" name="Line 16"/>
        <xdr:cNvSpPr>
          <a:spLocks/>
        </xdr:cNvSpPr>
      </xdr:nvSpPr>
      <xdr:spPr>
        <a:xfrm flipV="1">
          <a:off x="2838450" y="3095625"/>
          <a:ext cx="0" cy="4095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14</xdr:row>
      <xdr:rowOff>19050</xdr:rowOff>
    </xdr:from>
    <xdr:to>
      <xdr:col>6</xdr:col>
      <xdr:colOff>0</xdr:colOff>
      <xdr:row>14</xdr:row>
      <xdr:rowOff>19050</xdr:rowOff>
    </xdr:to>
    <xdr:sp>
      <xdr:nvSpPr>
        <xdr:cNvPr id="16" name="Line 17"/>
        <xdr:cNvSpPr>
          <a:spLocks/>
        </xdr:cNvSpPr>
      </xdr:nvSpPr>
      <xdr:spPr>
        <a:xfrm>
          <a:off x="2819400" y="3486150"/>
          <a:ext cx="4857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12</xdr:row>
      <xdr:rowOff>9525</xdr:rowOff>
    </xdr:from>
    <xdr:to>
      <xdr:col>17</xdr:col>
      <xdr:colOff>9525</xdr:colOff>
      <xdr:row>13</xdr:row>
      <xdr:rowOff>161925</xdr:rowOff>
    </xdr:to>
    <xdr:sp>
      <xdr:nvSpPr>
        <xdr:cNvPr id="17" name="Line 19"/>
        <xdr:cNvSpPr>
          <a:spLocks/>
        </xdr:cNvSpPr>
      </xdr:nvSpPr>
      <xdr:spPr>
        <a:xfrm>
          <a:off x="9610725" y="3095625"/>
          <a:ext cx="0" cy="34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12</xdr:row>
      <xdr:rowOff>0</xdr:rowOff>
    </xdr:from>
    <xdr:to>
      <xdr:col>18</xdr:col>
      <xdr:colOff>0</xdr:colOff>
      <xdr:row>12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9629775" y="3086100"/>
          <a:ext cx="4953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</xdr:row>
      <xdr:rowOff>209550</xdr:rowOff>
    </xdr:from>
    <xdr:to>
      <xdr:col>21</xdr:col>
      <xdr:colOff>0</xdr:colOff>
      <xdr:row>14</xdr:row>
      <xdr:rowOff>0</xdr:rowOff>
    </xdr:to>
    <xdr:sp>
      <xdr:nvSpPr>
        <xdr:cNvPr id="19" name="Line 21"/>
        <xdr:cNvSpPr>
          <a:spLocks/>
        </xdr:cNvSpPr>
      </xdr:nvSpPr>
      <xdr:spPr>
        <a:xfrm>
          <a:off x="11610975" y="2924175"/>
          <a:ext cx="0" cy="542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228600</xdr:rowOff>
    </xdr:from>
    <xdr:to>
      <xdr:col>21</xdr:col>
      <xdr:colOff>0</xdr:colOff>
      <xdr:row>11</xdr:row>
      <xdr:rowOff>228600</xdr:rowOff>
    </xdr:to>
    <xdr:sp>
      <xdr:nvSpPr>
        <xdr:cNvPr id="20" name="Line 22"/>
        <xdr:cNvSpPr>
          <a:spLocks/>
        </xdr:cNvSpPr>
      </xdr:nvSpPr>
      <xdr:spPr>
        <a:xfrm flipH="1">
          <a:off x="11029950" y="2943225"/>
          <a:ext cx="5810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15</xdr:row>
      <xdr:rowOff>0</xdr:rowOff>
    </xdr:from>
    <xdr:to>
      <xdr:col>19</xdr:col>
      <xdr:colOff>104775</xdr:colOff>
      <xdr:row>24</xdr:row>
      <xdr:rowOff>142875</xdr:rowOff>
    </xdr:to>
    <xdr:sp>
      <xdr:nvSpPr>
        <xdr:cNvPr id="21" name="Line 23"/>
        <xdr:cNvSpPr>
          <a:spLocks/>
        </xdr:cNvSpPr>
      </xdr:nvSpPr>
      <xdr:spPr>
        <a:xfrm>
          <a:off x="10648950" y="3762375"/>
          <a:ext cx="0" cy="277177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14</xdr:row>
      <xdr:rowOff>285750</xdr:rowOff>
    </xdr:from>
    <xdr:to>
      <xdr:col>20</xdr:col>
      <xdr:colOff>9525</xdr:colOff>
      <xdr:row>15</xdr:row>
      <xdr:rowOff>0</xdr:rowOff>
    </xdr:to>
    <xdr:sp>
      <xdr:nvSpPr>
        <xdr:cNvPr id="22" name="Line 24"/>
        <xdr:cNvSpPr>
          <a:spLocks/>
        </xdr:cNvSpPr>
      </xdr:nvSpPr>
      <xdr:spPr>
        <a:xfrm>
          <a:off x="10639425" y="3752850"/>
          <a:ext cx="40005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21</xdr:row>
      <xdr:rowOff>123825</xdr:rowOff>
    </xdr:from>
    <xdr:to>
      <xdr:col>19</xdr:col>
      <xdr:colOff>428625</xdr:colOff>
      <xdr:row>21</xdr:row>
      <xdr:rowOff>123825</xdr:rowOff>
    </xdr:to>
    <xdr:sp>
      <xdr:nvSpPr>
        <xdr:cNvPr id="23" name="Line 25"/>
        <xdr:cNvSpPr>
          <a:spLocks/>
        </xdr:cNvSpPr>
      </xdr:nvSpPr>
      <xdr:spPr>
        <a:xfrm>
          <a:off x="10658475" y="5467350"/>
          <a:ext cx="3143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19</xdr:row>
      <xdr:rowOff>104775</xdr:rowOff>
    </xdr:from>
    <xdr:to>
      <xdr:col>19</xdr:col>
      <xdr:colOff>447675</xdr:colOff>
      <xdr:row>19</xdr:row>
      <xdr:rowOff>104775</xdr:rowOff>
    </xdr:to>
    <xdr:sp>
      <xdr:nvSpPr>
        <xdr:cNvPr id="24" name="Line 26"/>
        <xdr:cNvSpPr>
          <a:spLocks/>
        </xdr:cNvSpPr>
      </xdr:nvSpPr>
      <xdr:spPr>
        <a:xfrm flipH="1">
          <a:off x="10668000" y="4857750"/>
          <a:ext cx="3238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17</xdr:row>
      <xdr:rowOff>104775</xdr:rowOff>
    </xdr:from>
    <xdr:to>
      <xdr:col>19</xdr:col>
      <xdr:colOff>457200</xdr:colOff>
      <xdr:row>17</xdr:row>
      <xdr:rowOff>104775</xdr:rowOff>
    </xdr:to>
    <xdr:sp>
      <xdr:nvSpPr>
        <xdr:cNvPr id="25" name="Line 27"/>
        <xdr:cNvSpPr>
          <a:spLocks/>
        </xdr:cNvSpPr>
      </xdr:nvSpPr>
      <xdr:spPr>
        <a:xfrm flipH="1" flipV="1">
          <a:off x="10668000" y="4419600"/>
          <a:ext cx="3333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14</xdr:row>
      <xdr:rowOff>142875</xdr:rowOff>
    </xdr:from>
    <xdr:to>
      <xdr:col>15</xdr:col>
      <xdr:colOff>409575</xdr:colOff>
      <xdr:row>14</xdr:row>
      <xdr:rowOff>142875</xdr:rowOff>
    </xdr:to>
    <xdr:sp>
      <xdr:nvSpPr>
        <xdr:cNvPr id="26" name="Line 28"/>
        <xdr:cNvSpPr>
          <a:spLocks/>
        </xdr:cNvSpPr>
      </xdr:nvSpPr>
      <xdr:spPr>
        <a:xfrm>
          <a:off x="7896225" y="3609975"/>
          <a:ext cx="10382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14</xdr:row>
      <xdr:rowOff>133350</xdr:rowOff>
    </xdr:from>
    <xdr:to>
      <xdr:col>13</xdr:col>
      <xdr:colOff>114300</xdr:colOff>
      <xdr:row>21</xdr:row>
      <xdr:rowOff>95250</xdr:rowOff>
    </xdr:to>
    <xdr:sp>
      <xdr:nvSpPr>
        <xdr:cNvPr id="27" name="Line 29"/>
        <xdr:cNvSpPr>
          <a:spLocks/>
        </xdr:cNvSpPr>
      </xdr:nvSpPr>
      <xdr:spPr>
        <a:xfrm>
          <a:off x="7867650" y="3600450"/>
          <a:ext cx="0" cy="18383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21</xdr:row>
      <xdr:rowOff>85725</xdr:rowOff>
    </xdr:from>
    <xdr:to>
      <xdr:col>13</xdr:col>
      <xdr:colOff>285750</xdr:colOff>
      <xdr:row>21</xdr:row>
      <xdr:rowOff>85725</xdr:rowOff>
    </xdr:to>
    <xdr:sp>
      <xdr:nvSpPr>
        <xdr:cNvPr id="28" name="Line 30"/>
        <xdr:cNvSpPr>
          <a:spLocks/>
        </xdr:cNvSpPr>
      </xdr:nvSpPr>
      <xdr:spPr>
        <a:xfrm>
          <a:off x="7867650" y="5429250"/>
          <a:ext cx="171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19</xdr:row>
      <xdr:rowOff>85725</xdr:rowOff>
    </xdr:from>
    <xdr:to>
      <xdr:col>13</xdr:col>
      <xdr:colOff>285750</xdr:colOff>
      <xdr:row>19</xdr:row>
      <xdr:rowOff>85725</xdr:rowOff>
    </xdr:to>
    <xdr:sp>
      <xdr:nvSpPr>
        <xdr:cNvPr id="29" name="Line 31"/>
        <xdr:cNvSpPr>
          <a:spLocks/>
        </xdr:cNvSpPr>
      </xdr:nvSpPr>
      <xdr:spPr>
        <a:xfrm>
          <a:off x="7877175" y="4838700"/>
          <a:ext cx="16192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17</xdr:row>
      <xdr:rowOff>104775</xdr:rowOff>
    </xdr:from>
    <xdr:to>
      <xdr:col>13</xdr:col>
      <xdr:colOff>304800</xdr:colOff>
      <xdr:row>17</xdr:row>
      <xdr:rowOff>104775</xdr:rowOff>
    </xdr:to>
    <xdr:sp>
      <xdr:nvSpPr>
        <xdr:cNvPr id="30" name="Line 32"/>
        <xdr:cNvSpPr>
          <a:spLocks/>
        </xdr:cNvSpPr>
      </xdr:nvSpPr>
      <xdr:spPr>
        <a:xfrm flipV="1">
          <a:off x="7848600" y="4419600"/>
          <a:ext cx="209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25</xdr:row>
      <xdr:rowOff>114300</xdr:rowOff>
    </xdr:from>
    <xdr:to>
      <xdr:col>12</xdr:col>
      <xdr:colOff>152400</xdr:colOff>
      <xdr:row>25</xdr:row>
      <xdr:rowOff>114300</xdr:rowOff>
    </xdr:to>
    <xdr:sp>
      <xdr:nvSpPr>
        <xdr:cNvPr id="31" name="Line 56"/>
        <xdr:cNvSpPr>
          <a:spLocks/>
        </xdr:cNvSpPr>
      </xdr:nvSpPr>
      <xdr:spPr>
        <a:xfrm>
          <a:off x="7258050" y="6886575"/>
          <a:ext cx="1143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15</xdr:row>
      <xdr:rowOff>295275</xdr:rowOff>
    </xdr:from>
    <xdr:to>
      <xdr:col>12</xdr:col>
      <xdr:colOff>152400</xdr:colOff>
      <xdr:row>25</xdr:row>
      <xdr:rowOff>114300</xdr:rowOff>
    </xdr:to>
    <xdr:sp>
      <xdr:nvSpPr>
        <xdr:cNvPr id="32" name="Line 57"/>
        <xdr:cNvSpPr>
          <a:spLocks/>
        </xdr:cNvSpPr>
      </xdr:nvSpPr>
      <xdr:spPr>
        <a:xfrm flipH="1" flipV="1">
          <a:off x="7372350" y="4057650"/>
          <a:ext cx="0" cy="28289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15</xdr:row>
      <xdr:rowOff>276225</xdr:rowOff>
    </xdr:from>
    <xdr:to>
      <xdr:col>12</xdr:col>
      <xdr:colOff>180975</xdr:colOff>
      <xdr:row>15</xdr:row>
      <xdr:rowOff>276225</xdr:rowOff>
    </xdr:to>
    <xdr:sp>
      <xdr:nvSpPr>
        <xdr:cNvPr id="33" name="Line 58"/>
        <xdr:cNvSpPr>
          <a:spLocks/>
        </xdr:cNvSpPr>
      </xdr:nvSpPr>
      <xdr:spPr>
        <a:xfrm>
          <a:off x="1476375" y="4038600"/>
          <a:ext cx="5924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14</xdr:row>
      <xdr:rowOff>257175</xdr:rowOff>
    </xdr:from>
    <xdr:to>
      <xdr:col>3</xdr:col>
      <xdr:colOff>304800</xdr:colOff>
      <xdr:row>15</xdr:row>
      <xdr:rowOff>266700</xdr:rowOff>
    </xdr:to>
    <xdr:sp>
      <xdr:nvSpPr>
        <xdr:cNvPr id="34" name="Line 59"/>
        <xdr:cNvSpPr>
          <a:spLocks/>
        </xdr:cNvSpPr>
      </xdr:nvSpPr>
      <xdr:spPr>
        <a:xfrm flipH="1" flipV="1">
          <a:off x="1466850" y="3724275"/>
          <a:ext cx="0" cy="3048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26</xdr:row>
      <xdr:rowOff>85725</xdr:rowOff>
    </xdr:from>
    <xdr:to>
      <xdr:col>12</xdr:col>
      <xdr:colOff>400050</xdr:colOff>
      <xdr:row>26</xdr:row>
      <xdr:rowOff>85725</xdr:rowOff>
    </xdr:to>
    <xdr:sp>
      <xdr:nvSpPr>
        <xdr:cNvPr id="35" name="Line 60"/>
        <xdr:cNvSpPr>
          <a:spLocks/>
        </xdr:cNvSpPr>
      </xdr:nvSpPr>
      <xdr:spPr>
        <a:xfrm>
          <a:off x="7248525" y="7096125"/>
          <a:ext cx="3714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11</xdr:row>
      <xdr:rowOff>238125</xdr:rowOff>
    </xdr:from>
    <xdr:to>
      <xdr:col>12</xdr:col>
      <xdr:colOff>428625</xdr:colOff>
      <xdr:row>26</xdr:row>
      <xdr:rowOff>95250</xdr:rowOff>
    </xdr:to>
    <xdr:sp>
      <xdr:nvSpPr>
        <xdr:cNvPr id="36" name="Line 61"/>
        <xdr:cNvSpPr>
          <a:spLocks/>
        </xdr:cNvSpPr>
      </xdr:nvSpPr>
      <xdr:spPr>
        <a:xfrm flipH="1" flipV="1">
          <a:off x="7648575" y="2952750"/>
          <a:ext cx="0" cy="415290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247650</xdr:rowOff>
    </xdr:from>
    <xdr:to>
      <xdr:col>12</xdr:col>
      <xdr:colOff>419100</xdr:colOff>
      <xdr:row>11</xdr:row>
      <xdr:rowOff>247650</xdr:rowOff>
    </xdr:to>
    <xdr:sp>
      <xdr:nvSpPr>
        <xdr:cNvPr id="37" name="Line 62"/>
        <xdr:cNvSpPr>
          <a:spLocks/>
        </xdr:cNvSpPr>
      </xdr:nvSpPr>
      <xdr:spPr>
        <a:xfrm flipH="1">
          <a:off x="7229475" y="2962275"/>
          <a:ext cx="409575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24</xdr:row>
      <xdr:rowOff>142875</xdr:rowOff>
    </xdr:from>
    <xdr:to>
      <xdr:col>19</xdr:col>
      <xdr:colOff>447675</xdr:colOff>
      <xdr:row>24</xdr:row>
      <xdr:rowOff>142875</xdr:rowOff>
    </xdr:to>
    <xdr:sp>
      <xdr:nvSpPr>
        <xdr:cNvPr id="38" name="Line 69"/>
        <xdr:cNvSpPr>
          <a:spLocks/>
        </xdr:cNvSpPr>
      </xdr:nvSpPr>
      <xdr:spPr>
        <a:xfrm>
          <a:off x="10629900" y="6534150"/>
          <a:ext cx="3619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238125</xdr:rowOff>
    </xdr:from>
    <xdr:to>
      <xdr:col>9</xdr:col>
      <xdr:colOff>819150</xdr:colOff>
      <xdr:row>11</xdr:row>
      <xdr:rowOff>238125</xdr:rowOff>
    </xdr:to>
    <xdr:sp>
      <xdr:nvSpPr>
        <xdr:cNvPr id="39" name="Line 94"/>
        <xdr:cNvSpPr>
          <a:spLocks/>
        </xdr:cNvSpPr>
      </xdr:nvSpPr>
      <xdr:spPr>
        <a:xfrm>
          <a:off x="3333750" y="29527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152400</xdr:rowOff>
    </xdr:from>
    <xdr:to>
      <xdr:col>17</xdr:col>
      <xdr:colOff>514350</xdr:colOff>
      <xdr:row>11</xdr:row>
      <xdr:rowOff>152400</xdr:rowOff>
    </xdr:to>
    <xdr:sp>
      <xdr:nvSpPr>
        <xdr:cNvPr id="40" name="Line 95"/>
        <xdr:cNvSpPr>
          <a:spLocks/>
        </xdr:cNvSpPr>
      </xdr:nvSpPr>
      <xdr:spPr>
        <a:xfrm flipV="1">
          <a:off x="7219950" y="2867025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8</xdr:row>
      <xdr:rowOff>238125</xdr:rowOff>
    </xdr:from>
    <xdr:to>
      <xdr:col>14</xdr:col>
      <xdr:colOff>428625</xdr:colOff>
      <xdr:row>8</xdr:row>
      <xdr:rowOff>238125</xdr:rowOff>
    </xdr:to>
    <xdr:sp>
      <xdr:nvSpPr>
        <xdr:cNvPr id="41" name="Line 96"/>
        <xdr:cNvSpPr>
          <a:spLocks/>
        </xdr:cNvSpPr>
      </xdr:nvSpPr>
      <xdr:spPr>
        <a:xfrm>
          <a:off x="4657725" y="2124075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2.140625" style="0" customWidth="1"/>
    <col min="3" max="3" width="3.00390625" style="0" customWidth="1"/>
    <col min="4" max="4" width="30.7109375" style="0" customWidth="1"/>
    <col min="5" max="5" width="12.421875" style="0" customWidth="1"/>
    <col min="6" max="6" width="15.28125" style="0" customWidth="1"/>
    <col min="7" max="7" width="15.140625" style="0" customWidth="1"/>
    <col min="8" max="8" width="13.28125" style="0" customWidth="1"/>
    <col min="9" max="9" width="4.140625" style="0" customWidth="1"/>
    <col min="10" max="10" width="1.1484375" style="0" customWidth="1"/>
    <col min="11" max="11" width="1.28515625" style="1" customWidth="1"/>
  </cols>
  <sheetData>
    <row r="1" spans="1:11" ht="8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29.25" customHeight="1">
      <c r="A2" s="28"/>
      <c r="B2" s="34" t="s">
        <v>55</v>
      </c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8.75" customHeight="1">
      <c r="A3" s="28"/>
      <c r="B3" s="36" t="s">
        <v>53</v>
      </c>
      <c r="C3" s="7"/>
      <c r="D3" s="7"/>
      <c r="E3" s="7"/>
      <c r="F3" s="7"/>
      <c r="G3" s="7"/>
      <c r="H3" s="7"/>
      <c r="I3" s="7"/>
      <c r="J3" s="7"/>
      <c r="K3" s="7"/>
    </row>
    <row r="4" spans="1:11" s="1" customFormat="1" ht="6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8.25" customHeight="1">
      <c r="A5" s="7"/>
      <c r="B5" s="8"/>
      <c r="C5" s="9"/>
      <c r="D5" s="9"/>
      <c r="E5" s="9"/>
      <c r="F5" s="9"/>
      <c r="G5" s="9"/>
      <c r="H5" s="9"/>
      <c r="I5" s="9"/>
      <c r="J5" s="10"/>
      <c r="K5" s="7"/>
    </row>
    <row r="6" spans="1:11" ht="13.5" customHeight="1">
      <c r="A6" s="7"/>
      <c r="B6" s="11"/>
      <c r="C6" s="12" t="s">
        <v>0</v>
      </c>
      <c r="D6" s="13"/>
      <c r="E6" s="13"/>
      <c r="F6" s="13"/>
      <c r="G6" s="13"/>
      <c r="H6" s="13"/>
      <c r="I6" s="13"/>
      <c r="J6" s="14"/>
      <c r="K6" s="7"/>
    </row>
    <row r="7" spans="1:11" ht="6.75" customHeight="1">
      <c r="A7" s="7"/>
      <c r="B7" s="11"/>
      <c r="C7" s="12"/>
      <c r="D7" s="13"/>
      <c r="E7" s="13"/>
      <c r="F7" s="13"/>
      <c r="G7" s="13"/>
      <c r="H7" s="13"/>
      <c r="I7" s="13"/>
      <c r="J7" s="14"/>
      <c r="K7" s="7"/>
    </row>
    <row r="8" spans="1:11" ht="13.5" customHeight="1">
      <c r="A8" s="7"/>
      <c r="B8" s="11"/>
      <c r="C8" s="44" t="s">
        <v>57</v>
      </c>
      <c r="D8" s="45"/>
      <c r="E8" s="15"/>
      <c r="F8" s="15"/>
      <c r="G8" s="15"/>
      <c r="H8" s="15"/>
      <c r="I8" s="15"/>
      <c r="J8" s="16"/>
      <c r="K8" s="7"/>
    </row>
    <row r="9" spans="1:11" ht="13.5" customHeight="1">
      <c r="A9" s="7"/>
      <c r="B9" s="11"/>
      <c r="C9" s="44" t="s">
        <v>58</v>
      </c>
      <c r="D9" s="45"/>
      <c r="E9" s="43">
        <f ca="1">YEAR(NOW())+1</f>
        <v>2015</v>
      </c>
      <c r="F9" s="12" t="s">
        <v>59</v>
      </c>
      <c r="G9" s="15"/>
      <c r="H9" s="15"/>
      <c r="I9" s="15"/>
      <c r="J9" s="16"/>
      <c r="K9" s="7"/>
    </row>
    <row r="10" spans="1:11" ht="13.5" customHeight="1">
      <c r="A10" s="7"/>
      <c r="B10" s="11"/>
      <c r="C10" s="12" t="s">
        <v>60</v>
      </c>
      <c r="D10" s="12"/>
      <c r="E10" s="15"/>
      <c r="F10" s="15"/>
      <c r="G10" s="17"/>
      <c r="H10" s="15"/>
      <c r="I10" s="15"/>
      <c r="J10" s="16"/>
      <c r="K10" s="7"/>
    </row>
    <row r="11" spans="1:11" ht="13.5" customHeight="1">
      <c r="A11" s="7"/>
      <c r="B11" s="11"/>
      <c r="C11" s="44" t="s">
        <v>61</v>
      </c>
      <c r="D11" s="45"/>
      <c r="E11" s="15"/>
      <c r="F11" s="15"/>
      <c r="G11" s="15"/>
      <c r="H11" s="15"/>
      <c r="I11" s="15"/>
      <c r="J11" s="16"/>
      <c r="K11" s="7"/>
    </row>
    <row r="12" spans="1:11" ht="9" customHeight="1">
      <c r="A12" s="7"/>
      <c r="B12" s="11"/>
      <c r="C12" s="44"/>
      <c r="D12" s="45"/>
      <c r="E12" s="15"/>
      <c r="F12" s="15"/>
      <c r="G12" s="15"/>
      <c r="H12" s="15"/>
      <c r="I12" s="15"/>
      <c r="J12" s="16"/>
      <c r="K12" s="7"/>
    </row>
    <row r="13" spans="1:11" ht="15" customHeight="1">
      <c r="A13" s="7"/>
      <c r="B13" s="11"/>
      <c r="C13" s="44" t="s">
        <v>56</v>
      </c>
      <c r="D13" s="45"/>
      <c r="E13" s="15"/>
      <c r="F13" s="15"/>
      <c r="G13" s="15"/>
      <c r="H13" s="15"/>
      <c r="I13" s="18"/>
      <c r="J13" s="16"/>
      <c r="K13" s="7"/>
    </row>
    <row r="14" spans="1:11" ht="12.75" customHeight="1" thickBot="1">
      <c r="A14" s="7"/>
      <c r="B14" s="11"/>
      <c r="C14" s="18"/>
      <c r="D14" s="18"/>
      <c r="E14" s="18"/>
      <c r="F14" s="18"/>
      <c r="G14" s="18"/>
      <c r="H14" s="18"/>
      <c r="I14" s="18"/>
      <c r="J14" s="14"/>
      <c r="K14" s="7"/>
    </row>
    <row r="15" spans="1:11" ht="17.25" customHeight="1" thickTop="1">
      <c r="A15" s="7"/>
      <c r="B15" s="11"/>
      <c r="C15" s="18"/>
      <c r="D15" s="58"/>
      <c r="E15" s="59" t="s">
        <v>1</v>
      </c>
      <c r="F15" s="60"/>
      <c r="G15" s="60"/>
      <c r="H15" s="61"/>
      <c r="I15" s="18"/>
      <c r="J15" s="14"/>
      <c r="K15" s="7"/>
    </row>
    <row r="16" spans="1:11" ht="17.25" customHeight="1" thickBot="1">
      <c r="A16" s="7"/>
      <c r="B16" s="11"/>
      <c r="C16" s="18"/>
      <c r="D16" s="64" t="s">
        <v>2</v>
      </c>
      <c r="E16" s="62" t="s">
        <v>3</v>
      </c>
      <c r="F16" s="62" t="s">
        <v>4</v>
      </c>
      <c r="G16" s="62" t="s">
        <v>5</v>
      </c>
      <c r="H16" s="63" t="s">
        <v>6</v>
      </c>
      <c r="I16" s="18"/>
      <c r="J16" s="19"/>
      <c r="K16" s="7"/>
    </row>
    <row r="17" spans="1:11" ht="19.5" customHeight="1">
      <c r="A17" s="7"/>
      <c r="B17" s="11"/>
      <c r="C17" s="18"/>
      <c r="D17" s="46" t="s">
        <v>7</v>
      </c>
      <c r="E17" s="47">
        <v>300</v>
      </c>
      <c r="F17" s="47">
        <v>120</v>
      </c>
      <c r="G17" s="48">
        <v>490</v>
      </c>
      <c r="H17" s="49">
        <v>60</v>
      </c>
      <c r="I17" s="18"/>
      <c r="J17" s="19"/>
      <c r="K17" s="7"/>
    </row>
    <row r="18" spans="1:11" s="2" customFormat="1" ht="19.5" customHeight="1">
      <c r="A18" s="7"/>
      <c r="B18" s="20"/>
      <c r="C18" s="18"/>
      <c r="D18" s="50" t="s">
        <v>8</v>
      </c>
      <c r="E18" s="47">
        <v>94</v>
      </c>
      <c r="F18" s="51">
        <v>55</v>
      </c>
      <c r="G18" s="52">
        <v>241</v>
      </c>
      <c r="H18" s="53">
        <v>20</v>
      </c>
      <c r="I18" s="18"/>
      <c r="J18" s="21"/>
      <c r="K18" s="7"/>
    </row>
    <row r="19" spans="1:11" s="2" customFormat="1" ht="19.5" customHeight="1">
      <c r="A19" s="7"/>
      <c r="B19" s="20"/>
      <c r="C19" s="18"/>
      <c r="D19" s="50" t="s">
        <v>9</v>
      </c>
      <c r="E19" s="47">
        <v>60</v>
      </c>
      <c r="F19" s="51">
        <v>35</v>
      </c>
      <c r="G19" s="52">
        <v>120</v>
      </c>
      <c r="H19" s="53">
        <v>25</v>
      </c>
      <c r="I19" s="18"/>
      <c r="J19" s="21"/>
      <c r="K19" s="7"/>
    </row>
    <row r="20" spans="1:11" s="2" customFormat="1" ht="19.5" customHeight="1" thickBot="1">
      <c r="A20" s="7"/>
      <c r="B20" s="20"/>
      <c r="C20" s="18"/>
      <c r="D20" s="54" t="s">
        <v>10</v>
      </c>
      <c r="E20" s="55">
        <v>5000</v>
      </c>
      <c r="F20" s="55">
        <v>3200</v>
      </c>
      <c r="G20" s="56">
        <v>900</v>
      </c>
      <c r="H20" s="57">
        <v>5200</v>
      </c>
      <c r="I20" s="18"/>
      <c r="J20" s="21"/>
      <c r="K20" s="7"/>
    </row>
    <row r="21" spans="1:11" s="2" customFormat="1" ht="9.75" customHeight="1" thickBot="1" thickTop="1">
      <c r="A21" s="7"/>
      <c r="B21" s="20"/>
      <c r="C21" s="18"/>
      <c r="D21" s="18"/>
      <c r="E21" s="22"/>
      <c r="F21" s="22"/>
      <c r="G21" s="22"/>
      <c r="H21" s="22"/>
      <c r="I21" s="18"/>
      <c r="J21" s="21"/>
      <c r="K21" s="7"/>
    </row>
    <row r="22" spans="1:11" s="2" customFormat="1" ht="15" customHeight="1" thickTop="1">
      <c r="A22" s="7"/>
      <c r="B22" s="23"/>
      <c r="C22" s="18"/>
      <c r="D22" s="5" t="s">
        <v>2</v>
      </c>
      <c r="E22" s="6"/>
      <c r="F22" s="4" t="s">
        <v>11</v>
      </c>
      <c r="G22" s="18"/>
      <c r="H22" s="18"/>
      <c r="I22" s="18"/>
      <c r="J22" s="21"/>
      <c r="K22" s="7"/>
    </row>
    <row r="23" spans="1:11" s="2" customFormat="1" ht="19.5" customHeight="1">
      <c r="A23" s="7"/>
      <c r="B23" s="23"/>
      <c r="C23" s="17"/>
      <c r="D23" s="37" t="s">
        <v>12</v>
      </c>
      <c r="E23" s="38"/>
      <c r="F23" s="39">
        <v>520</v>
      </c>
      <c r="G23" s="18"/>
      <c r="H23" s="18"/>
      <c r="I23" s="18"/>
      <c r="J23" s="21"/>
      <c r="K23" s="7"/>
    </row>
    <row r="24" spans="1:11" s="2" customFormat="1" ht="19.5" customHeight="1">
      <c r="A24" s="7"/>
      <c r="B24" s="23"/>
      <c r="C24" s="17"/>
      <c r="D24" s="37" t="s">
        <v>13</v>
      </c>
      <c r="E24" s="38"/>
      <c r="F24" s="39">
        <v>230</v>
      </c>
      <c r="G24" s="18"/>
      <c r="H24" s="18"/>
      <c r="I24" s="18"/>
      <c r="J24" s="21"/>
      <c r="K24" s="7"/>
    </row>
    <row r="25" spans="1:11" s="2" customFormat="1" ht="19.5" customHeight="1">
      <c r="A25" s="7"/>
      <c r="B25" s="23"/>
      <c r="C25" s="24"/>
      <c r="D25" s="37" t="s">
        <v>14</v>
      </c>
      <c r="E25" s="38"/>
      <c r="F25" s="39">
        <v>120</v>
      </c>
      <c r="G25" s="18"/>
      <c r="H25" s="18"/>
      <c r="I25" s="18"/>
      <c r="J25" s="21"/>
      <c r="K25" s="7"/>
    </row>
    <row r="26" spans="1:11" s="2" customFormat="1" ht="19.5" customHeight="1">
      <c r="A26" s="7"/>
      <c r="B26" s="23"/>
      <c r="C26" s="24"/>
      <c r="D26" s="37" t="s">
        <v>52</v>
      </c>
      <c r="E26" s="38"/>
      <c r="F26" s="39">
        <v>20</v>
      </c>
      <c r="G26" s="18"/>
      <c r="H26" s="18"/>
      <c r="I26" s="18"/>
      <c r="J26" s="21"/>
      <c r="K26" s="7"/>
    </row>
    <row r="27" spans="1:11" s="2" customFormat="1" ht="19.5" customHeight="1">
      <c r="A27" s="7"/>
      <c r="B27" s="23"/>
      <c r="C27" s="24"/>
      <c r="D27" s="37" t="s">
        <v>15</v>
      </c>
      <c r="E27" s="38"/>
      <c r="F27" s="39">
        <v>280</v>
      </c>
      <c r="G27" s="18"/>
      <c r="H27" s="18"/>
      <c r="I27" s="18"/>
      <c r="J27" s="21"/>
      <c r="K27" s="7"/>
    </row>
    <row r="28" spans="1:11" s="2" customFormat="1" ht="19.5" customHeight="1">
      <c r="A28" s="7"/>
      <c r="B28" s="23"/>
      <c r="C28" s="24"/>
      <c r="D28" s="37" t="s">
        <v>16</v>
      </c>
      <c r="E28" s="38"/>
      <c r="F28" s="39">
        <v>120</v>
      </c>
      <c r="G28" s="18"/>
      <c r="H28" s="18"/>
      <c r="I28" s="18"/>
      <c r="J28" s="21"/>
      <c r="K28" s="7"/>
    </row>
    <row r="29" spans="1:11" s="2" customFormat="1" ht="19.5" customHeight="1">
      <c r="A29" s="7"/>
      <c r="B29" s="23"/>
      <c r="C29" s="24"/>
      <c r="D29" s="37" t="s">
        <v>17</v>
      </c>
      <c r="E29" s="38"/>
      <c r="F29" s="39">
        <v>50</v>
      </c>
      <c r="G29" s="18"/>
      <c r="H29" s="18"/>
      <c r="I29" s="18"/>
      <c r="J29" s="21"/>
      <c r="K29" s="7"/>
    </row>
    <row r="30" spans="1:11" s="2" customFormat="1" ht="19.5" customHeight="1" thickBot="1">
      <c r="A30" s="7"/>
      <c r="B30" s="23"/>
      <c r="C30" s="24"/>
      <c r="D30" s="40" t="s">
        <v>18</v>
      </c>
      <c r="E30" s="41"/>
      <c r="F30" s="42">
        <v>8</v>
      </c>
      <c r="G30" s="18"/>
      <c r="H30" s="18"/>
      <c r="I30" s="18"/>
      <c r="J30" s="21"/>
      <c r="K30" s="7"/>
    </row>
    <row r="31" spans="1:11" s="2" customFormat="1" ht="8.25" customHeight="1" thickTop="1">
      <c r="A31" s="7"/>
      <c r="B31" s="23"/>
      <c r="C31" s="24"/>
      <c r="D31" s="17"/>
      <c r="E31" s="17"/>
      <c r="F31" s="18"/>
      <c r="G31" s="18"/>
      <c r="H31" s="18"/>
      <c r="I31" s="18"/>
      <c r="J31" s="21"/>
      <c r="K31" s="7"/>
    </row>
    <row r="32" spans="1:11" s="2" customFormat="1" ht="18">
      <c r="A32" s="7"/>
      <c r="B32" s="23"/>
      <c r="C32" s="22" t="s">
        <v>62</v>
      </c>
      <c r="D32" s="17"/>
      <c r="E32" s="17"/>
      <c r="F32" s="17"/>
      <c r="G32" s="17"/>
      <c r="H32" s="17"/>
      <c r="I32" s="17"/>
      <c r="J32" s="21"/>
      <c r="K32" s="7"/>
    </row>
    <row r="33" spans="1:11" s="2" customFormat="1" ht="8.25" customHeight="1">
      <c r="A33" s="7"/>
      <c r="B33" s="23"/>
      <c r="C33" s="17"/>
      <c r="D33" s="17"/>
      <c r="E33" s="17"/>
      <c r="F33" s="17"/>
      <c r="G33" s="17"/>
      <c r="H33" s="17"/>
      <c r="I33" s="17"/>
      <c r="J33" s="21"/>
      <c r="K33" s="7"/>
    </row>
    <row r="34" spans="1:11" s="2" customFormat="1" ht="18" customHeight="1">
      <c r="A34" s="7"/>
      <c r="B34" s="23"/>
      <c r="C34" s="12" t="s">
        <v>64</v>
      </c>
      <c r="D34" s="12"/>
      <c r="E34" s="17"/>
      <c r="F34" s="17"/>
      <c r="G34" s="17"/>
      <c r="H34" s="17"/>
      <c r="I34" s="17"/>
      <c r="J34" s="21"/>
      <c r="K34" s="7"/>
    </row>
    <row r="35" spans="1:11" s="2" customFormat="1" ht="18" customHeight="1">
      <c r="A35" s="7"/>
      <c r="B35" s="23"/>
      <c r="C35" s="12" t="s">
        <v>65</v>
      </c>
      <c r="D35" s="12"/>
      <c r="E35" s="17"/>
      <c r="F35" s="17"/>
      <c r="G35" s="17"/>
      <c r="H35" s="17"/>
      <c r="I35" s="17"/>
      <c r="J35" s="21"/>
      <c r="K35" s="7"/>
    </row>
    <row r="36" spans="1:11" s="2" customFormat="1" ht="18" customHeight="1">
      <c r="A36" s="7"/>
      <c r="B36" s="23"/>
      <c r="C36" s="12" t="s">
        <v>66</v>
      </c>
      <c r="D36" s="12"/>
      <c r="E36" s="17"/>
      <c r="F36" s="17"/>
      <c r="G36" s="17"/>
      <c r="H36" s="17"/>
      <c r="I36" s="17"/>
      <c r="J36" s="21"/>
      <c r="K36" s="7"/>
    </row>
    <row r="37" spans="1:11" s="2" customFormat="1" ht="17.25" customHeight="1">
      <c r="A37" s="7"/>
      <c r="B37" s="23"/>
      <c r="C37" s="12" t="s">
        <v>67</v>
      </c>
      <c r="D37" s="12"/>
      <c r="E37" s="17"/>
      <c r="F37" s="17"/>
      <c r="G37" s="17"/>
      <c r="H37" s="17"/>
      <c r="I37" s="17"/>
      <c r="J37" s="21"/>
      <c r="K37" s="7"/>
    </row>
    <row r="38" spans="1:11" s="2" customFormat="1" ht="18" customHeight="1">
      <c r="A38" s="7"/>
      <c r="B38" s="23"/>
      <c r="C38" s="12" t="s">
        <v>68</v>
      </c>
      <c r="D38" s="12"/>
      <c r="E38" s="24"/>
      <c r="G38" s="65" t="s">
        <v>69</v>
      </c>
      <c r="I38" s="17"/>
      <c r="J38" s="21"/>
      <c r="K38" s="7"/>
    </row>
    <row r="39" spans="1:11" s="2" customFormat="1" ht="18" customHeight="1">
      <c r="A39" s="7"/>
      <c r="B39" s="23"/>
      <c r="C39" s="12" t="s">
        <v>63</v>
      </c>
      <c r="D39" s="12"/>
      <c r="E39" s="17"/>
      <c r="F39" s="17"/>
      <c r="G39" s="17"/>
      <c r="H39" s="17"/>
      <c r="I39" s="17"/>
      <c r="J39" s="21"/>
      <c r="K39" s="7"/>
    </row>
    <row r="40" spans="1:11" ht="7.5" customHeight="1">
      <c r="A40" s="7"/>
      <c r="B40" s="25"/>
      <c r="C40" s="26"/>
      <c r="D40" s="26"/>
      <c r="E40" s="26"/>
      <c r="F40" s="26"/>
      <c r="G40" s="26"/>
      <c r="H40" s="26"/>
      <c r="I40" s="26"/>
      <c r="J40" s="27"/>
      <c r="K40" s="7"/>
    </row>
    <row r="41" spans="1:11" s="1" customFormat="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printOptions/>
  <pageMargins left="1.18110236220472" right="0.78740157480315" top="0.9842519690000001" bottom="0.9842519690000001" header="0.511811023" footer="0.511811023"/>
  <pageSetup fitToHeight="1" fitToWidth="1" horizontalDpi="300" verticalDpi="300" orientation="portrait" paperSize="9" scale="81" r:id="rId3"/>
  <headerFooter alignWithMargins="0">
    <oddHeader>&amp;LAutor: Prof. Dr. Siegfried von Känel,&amp;R&amp;D</oddHeader>
    <oddFooter>&amp;L&amp;F&amp;C&amp;A&amp;RSeite 1/2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C4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2" width="3.00390625" style="3" customWidth="1"/>
    <col min="3" max="3" width="12.7109375" style="3" customWidth="1"/>
    <col min="4" max="4" width="14.421875" style="3" customWidth="1"/>
    <col min="5" max="5" width="5.421875" style="3" customWidth="1"/>
    <col min="6" max="6" width="12.28125" style="3" customWidth="1"/>
    <col min="7" max="7" width="6.7109375" style="3" customWidth="1"/>
    <col min="8" max="8" width="12.8515625" style="3" customWidth="1"/>
    <col min="9" max="9" width="7.28125" style="3" customWidth="1"/>
    <col min="10" max="10" width="12.421875" style="3" customWidth="1"/>
    <col min="11" max="11" width="6.421875" style="3" customWidth="1"/>
    <col min="12" max="12" width="13.00390625" style="3" customWidth="1"/>
    <col min="13" max="13" width="8.00390625" style="3" customWidth="1"/>
    <col min="14" max="14" width="4.7109375" style="3" customWidth="1"/>
    <col min="15" max="15" width="6.8515625" style="3" customWidth="1"/>
    <col min="16" max="16" width="9.421875" style="3" customWidth="1"/>
    <col min="17" max="17" width="6.7109375" style="3" customWidth="1"/>
    <col min="18" max="18" width="7.8515625" style="3" customWidth="1"/>
    <col min="19" max="19" width="6.28125" style="3" customWidth="1"/>
    <col min="20" max="20" width="7.28125" style="3" customWidth="1"/>
    <col min="21" max="21" width="8.7109375" style="3" customWidth="1"/>
    <col min="22" max="22" width="6.7109375" style="3" customWidth="1"/>
    <col min="23" max="23" width="2.57421875" style="3" customWidth="1"/>
    <col min="24" max="24" width="3.57421875" style="3" customWidth="1"/>
    <col min="25" max="25" width="1.8515625" style="3" customWidth="1"/>
    <col min="26" max="26" width="2.8515625" style="3" customWidth="1"/>
    <col min="27" max="16384" width="12.57421875" style="3" customWidth="1"/>
  </cols>
  <sheetData>
    <row r="1" spans="1:26" ht="7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33.75">
      <c r="A2" s="30"/>
      <c r="B2" s="29" t="str">
        <f>ROI_Daten!B2</f>
        <v>DAA-Wirtschaftslexikon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8">
      <c r="A3" s="30"/>
      <c r="B3" s="36" t="s">
        <v>54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4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" thickBot="1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3"/>
      <c r="Z5" s="30"/>
    </row>
    <row r="6" spans="1:29" ht="23.25" customHeight="1" thickBot="1" thickTop="1">
      <c r="A6" s="30"/>
      <c r="B6" s="86"/>
      <c r="C6" s="87"/>
      <c r="D6" s="87"/>
      <c r="E6" s="87"/>
      <c r="F6" s="87"/>
      <c r="G6" s="87"/>
      <c r="H6" s="87"/>
      <c r="I6" s="87"/>
      <c r="J6" s="87"/>
      <c r="K6" s="88" t="s">
        <v>19</v>
      </c>
      <c r="L6" s="89">
        <f>H9*Q9</f>
        <v>61.58866995073892</v>
      </c>
      <c r="M6" s="90" t="s">
        <v>47</v>
      </c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91"/>
      <c r="Z6" s="92"/>
      <c r="AA6" s="93"/>
      <c r="AB6" s="93"/>
      <c r="AC6" s="93"/>
    </row>
    <row r="7" spans="1:29" ht="21" customHeight="1" thickBot="1" thickTop="1">
      <c r="A7" s="30"/>
      <c r="B7" s="86"/>
      <c r="C7" s="87"/>
      <c r="D7" s="87"/>
      <c r="E7" s="87"/>
      <c r="F7" s="87"/>
      <c r="G7" s="87"/>
      <c r="H7" s="87"/>
      <c r="I7" s="87"/>
      <c r="J7" s="87"/>
      <c r="K7" s="88" t="s">
        <v>20</v>
      </c>
      <c r="L7" s="89">
        <f>100/L6</f>
        <v>1.6236752649470105</v>
      </c>
      <c r="M7" s="94" t="s">
        <v>21</v>
      </c>
      <c r="N7" s="94"/>
      <c r="O7" s="87"/>
      <c r="P7" s="87"/>
      <c r="Q7" s="87"/>
      <c r="R7" s="87"/>
      <c r="S7" s="87"/>
      <c r="T7" s="87"/>
      <c r="U7" s="87"/>
      <c r="V7" s="87"/>
      <c r="W7" s="87"/>
      <c r="X7" s="87"/>
      <c r="Y7" s="91"/>
      <c r="Z7" s="92"/>
      <c r="AA7" s="93"/>
      <c r="AB7" s="93"/>
      <c r="AC7" s="93"/>
    </row>
    <row r="8" spans="1:29" ht="15.75" thickBot="1" thickTop="1">
      <c r="A8" s="30"/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91"/>
      <c r="Z8" s="92"/>
      <c r="AA8" s="93"/>
      <c r="AB8" s="93"/>
      <c r="AC8" s="93"/>
    </row>
    <row r="9" spans="1:29" ht="29.25" thickBot="1" thickTop="1">
      <c r="A9" s="30"/>
      <c r="B9" s="86"/>
      <c r="C9" s="87"/>
      <c r="D9" s="87"/>
      <c r="E9" s="87"/>
      <c r="F9" s="87"/>
      <c r="G9" s="95" t="s">
        <v>22</v>
      </c>
      <c r="H9" s="97">
        <f>F12*100/L12</f>
        <v>18.964732650739478</v>
      </c>
      <c r="I9" s="94"/>
      <c r="J9" s="87"/>
      <c r="K9" s="131" t="s">
        <v>23</v>
      </c>
      <c r="L9" s="87"/>
      <c r="M9" s="87"/>
      <c r="N9" s="87"/>
      <c r="O9" s="87"/>
      <c r="P9" s="96" t="s">
        <v>24</v>
      </c>
      <c r="Q9" s="97">
        <f>L12/T12</f>
        <v>3.247536945812808</v>
      </c>
      <c r="R9" s="87"/>
      <c r="S9" s="87"/>
      <c r="T9" s="87"/>
      <c r="U9" s="87"/>
      <c r="V9" s="87"/>
      <c r="W9" s="87"/>
      <c r="X9" s="87"/>
      <c r="Y9" s="91"/>
      <c r="Z9" s="92"/>
      <c r="AA9" s="93"/>
      <c r="AB9" s="93"/>
      <c r="AC9" s="93"/>
    </row>
    <row r="10" spans="1:29" ht="21" thickTop="1">
      <c r="A10" s="30"/>
      <c r="B10" s="86"/>
      <c r="C10" s="87"/>
      <c r="D10" s="87"/>
      <c r="E10" s="87"/>
      <c r="F10" s="87"/>
      <c r="G10" s="87"/>
      <c r="H10" s="94"/>
      <c r="I10" s="94"/>
      <c r="J10" s="87"/>
      <c r="K10" s="98"/>
      <c r="L10" s="87"/>
      <c r="M10" s="87"/>
      <c r="N10" s="87"/>
      <c r="O10" s="87"/>
      <c r="P10" s="87"/>
      <c r="Q10" s="94"/>
      <c r="R10" s="87"/>
      <c r="S10" s="87"/>
      <c r="T10" s="87"/>
      <c r="U10" s="87"/>
      <c r="V10" s="87"/>
      <c r="W10" s="87"/>
      <c r="X10" s="87"/>
      <c r="Y10" s="91"/>
      <c r="Z10" s="92"/>
      <c r="AA10" s="93"/>
      <c r="AB10" s="93"/>
      <c r="AC10" s="93"/>
    </row>
    <row r="11" spans="1:29" ht="15" thickBot="1">
      <c r="A11" s="30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91"/>
      <c r="Z11" s="92"/>
      <c r="AA11" s="93"/>
      <c r="AB11" s="93"/>
      <c r="AC11" s="93"/>
    </row>
    <row r="12" spans="1:29" ht="29.25" thickBot="1" thickTop="1">
      <c r="A12" s="30"/>
      <c r="B12" s="86"/>
      <c r="C12" s="87"/>
      <c r="D12" s="87"/>
      <c r="E12" s="95" t="s">
        <v>25</v>
      </c>
      <c r="F12" s="102">
        <f>D15-H15</f>
        <v>500.1</v>
      </c>
      <c r="G12" s="87"/>
      <c r="H12" s="130" t="s">
        <v>26</v>
      </c>
      <c r="I12" s="87"/>
      <c r="J12" s="87"/>
      <c r="K12" s="96" t="s">
        <v>27</v>
      </c>
      <c r="L12" s="102">
        <f>L27</f>
        <v>2637</v>
      </c>
      <c r="M12" s="100"/>
      <c r="N12" s="87"/>
      <c r="O12" s="87"/>
      <c r="P12" s="129" t="s">
        <v>26</v>
      </c>
      <c r="Q12" s="87"/>
      <c r="R12" s="87"/>
      <c r="S12" s="101" t="s">
        <v>28</v>
      </c>
      <c r="T12" s="102">
        <f>R15+V15</f>
        <v>812</v>
      </c>
      <c r="U12" s="87"/>
      <c r="V12" s="87"/>
      <c r="W12" s="87"/>
      <c r="X12" s="87"/>
      <c r="Y12" s="91"/>
      <c r="Z12" s="92"/>
      <c r="AA12" s="93"/>
      <c r="AB12" s="93"/>
      <c r="AC12" s="93"/>
    </row>
    <row r="13" spans="1:29" ht="15" thickTop="1">
      <c r="A13" s="30"/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91"/>
      <c r="Z13" s="92"/>
      <c r="AA13" s="93"/>
      <c r="AB13" s="93"/>
      <c r="AC13" s="93"/>
    </row>
    <row r="14" spans="1:29" ht="15" thickBot="1">
      <c r="A14" s="30"/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1"/>
      <c r="Z14" s="92"/>
      <c r="AA14" s="93"/>
      <c r="AB14" s="93"/>
      <c r="AC14" s="93"/>
    </row>
    <row r="15" spans="1:29" ht="23.25" customHeight="1" thickBot="1" thickTop="1">
      <c r="A15" s="30"/>
      <c r="B15" s="86"/>
      <c r="C15" s="128" t="s">
        <v>29</v>
      </c>
      <c r="D15" s="102">
        <f>L26</f>
        <v>1020.1</v>
      </c>
      <c r="E15" s="90"/>
      <c r="F15" s="90" t="s">
        <v>30</v>
      </c>
      <c r="G15" s="128" t="s">
        <v>31</v>
      </c>
      <c r="H15" s="102">
        <v>520</v>
      </c>
      <c r="I15" s="87"/>
      <c r="J15" s="87"/>
      <c r="K15" s="87"/>
      <c r="L15" s="87"/>
      <c r="M15" s="87"/>
      <c r="N15" s="87"/>
      <c r="O15" s="87"/>
      <c r="P15" s="87"/>
      <c r="Q15" s="88" t="s">
        <v>32</v>
      </c>
      <c r="R15" s="102">
        <f>P18+P20+P22</f>
        <v>370</v>
      </c>
      <c r="S15" s="103" t="s">
        <v>33</v>
      </c>
      <c r="T15" s="104"/>
      <c r="U15" s="105" t="s">
        <v>34</v>
      </c>
      <c r="V15" s="102">
        <f>V18+V20+V22-V25</f>
        <v>442</v>
      </c>
      <c r="W15" s="87"/>
      <c r="X15" s="87"/>
      <c r="Y15" s="91"/>
      <c r="Z15" s="92"/>
      <c r="AA15" s="93"/>
      <c r="AB15" s="93"/>
      <c r="AC15" s="93"/>
    </row>
    <row r="16" spans="1:29" ht="27.75" customHeight="1" thickTop="1">
      <c r="A16" s="30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6"/>
      <c r="V16" s="107"/>
      <c r="W16" s="87"/>
      <c r="X16" s="87"/>
      <c r="Y16" s="91"/>
      <c r="Z16" s="92"/>
      <c r="AA16" s="93"/>
      <c r="AB16" s="93"/>
      <c r="AC16" s="93"/>
    </row>
    <row r="17" spans="1:29" ht="15.75" thickBot="1">
      <c r="A17" s="30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6"/>
      <c r="V17" s="107"/>
      <c r="W17" s="87"/>
      <c r="X17" s="87"/>
      <c r="Y17" s="91"/>
      <c r="Z17" s="92"/>
      <c r="AA17" s="93"/>
      <c r="AB17" s="93"/>
      <c r="AC17" s="93"/>
    </row>
    <row r="18" spans="1:29" ht="17.25" thickBot="1" thickTop="1">
      <c r="A18" s="30"/>
      <c r="B18" s="86"/>
      <c r="C18" s="108" t="s">
        <v>2</v>
      </c>
      <c r="D18" s="109" t="s">
        <v>1</v>
      </c>
      <c r="E18" s="110"/>
      <c r="F18" s="110"/>
      <c r="G18" s="110"/>
      <c r="H18" s="110"/>
      <c r="I18" s="111"/>
      <c r="J18" s="111"/>
      <c r="K18" s="111"/>
      <c r="L18" s="112" t="s">
        <v>35</v>
      </c>
      <c r="M18" s="87"/>
      <c r="N18" s="87"/>
      <c r="O18" s="113" t="s">
        <v>36</v>
      </c>
      <c r="P18" s="102">
        <v>230</v>
      </c>
      <c r="Q18" s="87"/>
      <c r="R18" s="87"/>
      <c r="S18" s="87"/>
      <c r="T18" s="87"/>
      <c r="U18" s="88" t="s">
        <v>37</v>
      </c>
      <c r="V18" s="99">
        <v>280</v>
      </c>
      <c r="W18" s="87"/>
      <c r="X18" s="87"/>
      <c r="Y18" s="91"/>
      <c r="Z18" s="92"/>
      <c r="AA18" s="93"/>
      <c r="AB18" s="93"/>
      <c r="AC18" s="93"/>
    </row>
    <row r="19" spans="1:29" ht="17.25" thickBot="1" thickTop="1">
      <c r="A19" s="30"/>
      <c r="B19" s="86"/>
      <c r="C19" s="114"/>
      <c r="D19" s="115" t="s">
        <v>3</v>
      </c>
      <c r="E19" s="116"/>
      <c r="F19" s="115" t="s">
        <v>4</v>
      </c>
      <c r="G19" s="116"/>
      <c r="H19" s="117" t="s">
        <v>5</v>
      </c>
      <c r="I19" s="118"/>
      <c r="J19" s="119" t="s">
        <v>6</v>
      </c>
      <c r="K19" s="120"/>
      <c r="L19" s="121" t="s">
        <v>38</v>
      </c>
      <c r="M19" s="87"/>
      <c r="N19" s="87"/>
      <c r="O19" s="87"/>
      <c r="P19" s="122"/>
      <c r="Q19" s="87"/>
      <c r="R19" s="87"/>
      <c r="S19" s="87"/>
      <c r="T19" s="87"/>
      <c r="U19" s="106"/>
      <c r="V19" s="123"/>
      <c r="W19" s="87"/>
      <c r="X19" s="87"/>
      <c r="Y19" s="91"/>
      <c r="Z19" s="92"/>
      <c r="AA19" s="93"/>
      <c r="AB19" s="93"/>
      <c r="AC19" s="93"/>
    </row>
    <row r="20" spans="1:29" ht="21" customHeight="1" thickBot="1" thickTop="1">
      <c r="A20" s="30"/>
      <c r="B20" s="86"/>
      <c r="C20" s="66" t="s">
        <v>39</v>
      </c>
      <c r="D20" s="69">
        <v>300</v>
      </c>
      <c r="E20" s="70"/>
      <c r="F20" s="69">
        <v>120</v>
      </c>
      <c r="G20" s="70"/>
      <c r="H20" s="69">
        <v>490</v>
      </c>
      <c r="I20" s="71"/>
      <c r="J20" s="72">
        <v>60</v>
      </c>
      <c r="K20" s="71"/>
      <c r="L20" s="73"/>
      <c r="M20" s="87"/>
      <c r="N20" s="87"/>
      <c r="O20" s="113" t="s">
        <v>40</v>
      </c>
      <c r="P20" s="102">
        <v>120</v>
      </c>
      <c r="Q20" s="87"/>
      <c r="R20" s="87"/>
      <c r="S20" s="87"/>
      <c r="T20" s="87"/>
      <c r="U20" s="88" t="s">
        <v>41</v>
      </c>
      <c r="V20" s="99">
        <v>120</v>
      </c>
      <c r="W20" s="87"/>
      <c r="X20" s="87"/>
      <c r="Y20" s="91"/>
      <c r="Z20" s="92"/>
      <c r="AA20" s="93"/>
      <c r="AB20" s="93"/>
      <c r="AC20" s="93"/>
    </row>
    <row r="21" spans="1:29" ht="25.5" customHeight="1" thickBot="1" thickTop="1">
      <c r="A21" s="30"/>
      <c r="B21" s="86"/>
      <c r="C21" s="66" t="s">
        <v>48</v>
      </c>
      <c r="D21" s="74">
        <v>94</v>
      </c>
      <c r="E21" s="70"/>
      <c r="F21" s="74">
        <v>55</v>
      </c>
      <c r="G21" s="70"/>
      <c r="H21" s="74">
        <v>241</v>
      </c>
      <c r="I21" s="71"/>
      <c r="J21" s="75">
        <v>20</v>
      </c>
      <c r="K21" s="71"/>
      <c r="L21" s="76"/>
      <c r="M21" s="87"/>
      <c r="N21" s="87"/>
      <c r="O21" s="87"/>
      <c r="P21" s="122"/>
      <c r="Q21" s="87"/>
      <c r="R21" s="87"/>
      <c r="S21" s="87"/>
      <c r="T21" s="87"/>
      <c r="U21" s="106"/>
      <c r="V21" s="123"/>
      <c r="W21" s="87"/>
      <c r="X21" s="87"/>
      <c r="Y21" s="91"/>
      <c r="Z21" s="92"/>
      <c r="AA21" s="93"/>
      <c r="AB21" s="93"/>
      <c r="AC21" s="93"/>
    </row>
    <row r="22" spans="1:29" ht="35.25" customHeight="1" thickBot="1" thickTop="1">
      <c r="A22" s="30"/>
      <c r="B22" s="86"/>
      <c r="C22" s="66" t="s">
        <v>50</v>
      </c>
      <c r="D22" s="74">
        <v>60</v>
      </c>
      <c r="E22" s="70"/>
      <c r="F22" s="74">
        <v>35</v>
      </c>
      <c r="G22" s="70"/>
      <c r="H22" s="74">
        <v>120</v>
      </c>
      <c r="I22" s="71"/>
      <c r="J22" s="75">
        <v>25</v>
      </c>
      <c r="K22" s="71"/>
      <c r="L22" s="76"/>
      <c r="M22" s="87"/>
      <c r="N22" s="87"/>
      <c r="O22" s="113" t="s">
        <v>42</v>
      </c>
      <c r="P22" s="102">
        <v>20</v>
      </c>
      <c r="Q22" s="87"/>
      <c r="R22" s="87"/>
      <c r="S22" s="87"/>
      <c r="T22" s="87"/>
      <c r="U22" s="88" t="s">
        <v>43</v>
      </c>
      <c r="V22" s="99">
        <v>50</v>
      </c>
      <c r="W22" s="87"/>
      <c r="X22" s="87"/>
      <c r="Y22" s="91"/>
      <c r="Z22" s="92"/>
      <c r="AA22" s="93"/>
      <c r="AB22" s="93"/>
      <c r="AC22" s="93"/>
    </row>
    <row r="23" spans="1:29" ht="30" customHeight="1" thickTop="1">
      <c r="A23" s="30"/>
      <c r="B23" s="86"/>
      <c r="C23" s="66" t="s">
        <v>51</v>
      </c>
      <c r="D23" s="74">
        <f>D21+D22</f>
        <v>154</v>
      </c>
      <c r="E23" s="70"/>
      <c r="F23" s="74">
        <f>F21+F22</f>
        <v>90</v>
      </c>
      <c r="G23" s="70"/>
      <c r="H23" s="74">
        <f>H21+H22</f>
        <v>361</v>
      </c>
      <c r="I23" s="71"/>
      <c r="J23" s="74">
        <f>J21+J22</f>
        <v>45</v>
      </c>
      <c r="K23" s="71"/>
      <c r="L23" s="76"/>
      <c r="M23" s="87"/>
      <c r="N23" s="87"/>
      <c r="O23" s="87"/>
      <c r="P23" s="87"/>
      <c r="Q23" s="87"/>
      <c r="R23" s="87"/>
      <c r="S23" s="87"/>
      <c r="T23" s="87"/>
      <c r="U23" s="106"/>
      <c r="V23" s="124"/>
      <c r="W23" s="87"/>
      <c r="X23" s="87"/>
      <c r="Y23" s="91"/>
      <c r="Z23" s="92"/>
      <c r="AA23" s="93"/>
      <c r="AB23" s="93"/>
      <c r="AC23" s="93"/>
    </row>
    <row r="24" spans="1:29" ht="17.25" customHeight="1" thickBot="1">
      <c r="A24" s="30"/>
      <c r="B24" s="86"/>
      <c r="C24" s="66" t="s">
        <v>44</v>
      </c>
      <c r="D24" s="74">
        <f>D20-D23</f>
        <v>146</v>
      </c>
      <c r="E24" s="70"/>
      <c r="F24" s="74">
        <f>F20-F23</f>
        <v>30</v>
      </c>
      <c r="G24" s="70"/>
      <c r="H24" s="74">
        <f>H20-H23</f>
        <v>129</v>
      </c>
      <c r="I24" s="71"/>
      <c r="J24" s="74">
        <f>J20-J23</f>
        <v>15</v>
      </c>
      <c r="K24" s="71"/>
      <c r="L24" s="76"/>
      <c r="M24" s="87"/>
      <c r="N24" s="87"/>
      <c r="O24" s="87"/>
      <c r="P24" s="87"/>
      <c r="Q24" s="87"/>
      <c r="R24" s="87"/>
      <c r="S24" s="87"/>
      <c r="T24" s="87"/>
      <c r="U24" s="106"/>
      <c r="V24" s="123"/>
      <c r="W24" s="87"/>
      <c r="X24" s="87"/>
      <c r="Y24" s="91"/>
      <c r="Z24" s="92"/>
      <c r="AA24" s="93"/>
      <c r="AB24" s="93"/>
      <c r="AC24" s="93"/>
    </row>
    <row r="25" spans="1:29" ht="30" customHeight="1" thickBot="1" thickTop="1">
      <c r="A25" s="30"/>
      <c r="B25" s="86"/>
      <c r="C25" s="67" t="s">
        <v>49</v>
      </c>
      <c r="D25" s="77">
        <v>5000</v>
      </c>
      <c r="E25" s="70"/>
      <c r="F25" s="77">
        <v>3200</v>
      </c>
      <c r="G25" s="70"/>
      <c r="H25" s="77">
        <v>900</v>
      </c>
      <c r="I25" s="71"/>
      <c r="J25" s="77">
        <v>5200</v>
      </c>
      <c r="K25" s="71"/>
      <c r="L25" s="78"/>
      <c r="M25" s="87"/>
      <c r="N25" s="87"/>
      <c r="O25" s="87"/>
      <c r="P25" s="87"/>
      <c r="Q25" s="87"/>
      <c r="R25" s="87"/>
      <c r="S25" s="87"/>
      <c r="T25" s="87"/>
      <c r="U25" s="88" t="s">
        <v>45</v>
      </c>
      <c r="V25" s="99">
        <v>8</v>
      </c>
      <c r="W25" s="87"/>
      <c r="X25" s="87"/>
      <c r="Y25" s="91"/>
      <c r="Z25" s="92"/>
      <c r="AA25" s="93"/>
      <c r="AB25" s="93"/>
      <c r="AC25" s="93"/>
    </row>
    <row r="26" spans="1:29" ht="18.75" customHeight="1" thickTop="1">
      <c r="A26" s="30"/>
      <c r="B26" s="86"/>
      <c r="C26" s="67" t="s">
        <v>29</v>
      </c>
      <c r="D26" s="79">
        <f>D24*D25</f>
        <v>730000</v>
      </c>
      <c r="E26" s="70"/>
      <c r="F26" s="79">
        <f>F24*F25</f>
        <v>96000</v>
      </c>
      <c r="G26" s="70"/>
      <c r="H26" s="79">
        <f>H24*H25</f>
        <v>116100</v>
      </c>
      <c r="I26" s="71"/>
      <c r="J26" s="79">
        <f>J24*J25</f>
        <v>78000</v>
      </c>
      <c r="K26" s="71"/>
      <c r="L26" s="80">
        <f>SUM(D26:J26)/1000</f>
        <v>1020.1</v>
      </c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91"/>
      <c r="Z26" s="92"/>
      <c r="AA26" s="93"/>
      <c r="AB26" s="93"/>
      <c r="AC26" s="93"/>
    </row>
    <row r="27" spans="1:29" ht="21.75" customHeight="1" thickBot="1">
      <c r="A27" s="30"/>
      <c r="B27" s="86"/>
      <c r="C27" s="68" t="s">
        <v>46</v>
      </c>
      <c r="D27" s="81">
        <f>D20*D25</f>
        <v>1500000</v>
      </c>
      <c r="E27" s="82"/>
      <c r="F27" s="81">
        <f>F20*F25</f>
        <v>384000</v>
      </c>
      <c r="G27" s="82"/>
      <c r="H27" s="81">
        <f>H20*H25</f>
        <v>441000</v>
      </c>
      <c r="I27" s="83"/>
      <c r="J27" s="81">
        <f>J20*J25</f>
        <v>312000</v>
      </c>
      <c r="K27" s="84"/>
      <c r="L27" s="85">
        <f>SUM(D27:J27)/1000</f>
        <v>2637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91"/>
      <c r="Z27" s="92"/>
      <c r="AA27" s="93"/>
      <c r="AB27" s="93"/>
      <c r="AC27" s="93"/>
    </row>
    <row r="28" spans="1:29" ht="15" thickTop="1">
      <c r="A28" s="30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91"/>
      <c r="Z28" s="92"/>
      <c r="AA28" s="93"/>
      <c r="AB28" s="93"/>
      <c r="AC28" s="93"/>
    </row>
    <row r="29" spans="1:29" ht="14.25">
      <c r="A29" s="30"/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7"/>
      <c r="Z29" s="92"/>
      <c r="AA29" s="93"/>
      <c r="AB29" s="93"/>
      <c r="AC29" s="93"/>
    </row>
    <row r="30" spans="1:29" ht="14.25">
      <c r="A30" s="30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93"/>
      <c r="AC30" s="93"/>
    </row>
    <row r="31" spans="2:29" ht="14.2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</row>
    <row r="32" spans="2:29" ht="14.25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</row>
    <row r="33" spans="2:29" ht="14.2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</row>
    <row r="34" spans="2:29" ht="14.2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</row>
    <row r="35" spans="2:29" ht="14.2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</row>
    <row r="36" spans="2:29" ht="14.25"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</row>
    <row r="37" spans="2:29" ht="14.2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</row>
    <row r="38" spans="2:29" ht="14.25"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</row>
    <row r="39" spans="2:29" ht="14.2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</row>
    <row r="40" spans="2:29" ht="14.25"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</row>
    <row r="41" spans="2:29" ht="14.2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</row>
    <row r="42" spans="2:29" ht="14.25"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</row>
    <row r="43" spans="2:29" ht="14.2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</row>
    <row r="44" spans="2:29" ht="14.25"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</row>
    <row r="45" spans="2:29" ht="14.2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</row>
    <row r="46" spans="2:29" ht="14.2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</row>
    <row r="47" spans="2:29" ht="14.2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2:29" ht="14.2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</row>
    <row r="49" spans="2:29" ht="14.2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68" r:id="rId4"/>
  <headerFooter alignWithMargins="0">
    <oddHeader>&amp;LAutor: Prof. Dr. Siegfried von Känel&amp;R&amp;D</oddHeader>
    <oddFooter>&amp;L&amp;F&amp;C&amp;A&amp;RSeite 2/2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Siegfried von Känel/Dr. E. Pfeifer</dc:creator>
  <cp:keywords/>
  <dc:description/>
  <cp:lastModifiedBy>von Känel</cp:lastModifiedBy>
  <cp:lastPrinted>2014-03-05T05:37:04Z</cp:lastPrinted>
  <dcterms:created xsi:type="dcterms:W3CDTF">1996-02-05T20:04:40Z</dcterms:created>
  <dcterms:modified xsi:type="dcterms:W3CDTF">2014-03-05T05:41:11Z</dcterms:modified>
  <cp:category/>
  <cp:version/>
  <cp:contentType/>
  <cp:contentStatus/>
</cp:coreProperties>
</file>